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110" sheetId="1" r:id="rId1"/>
    <sheet name="3132" sheetId="2" r:id="rId2"/>
  </sheets>
  <definedNames>
    <definedName name="_xlnm.Print_Area" localSheetId="0">'3110'!$A$1:$I$130</definedName>
    <definedName name="_xlnm._FilterDatabase" localSheetId="0" hidden="1">'3110'!$A$4:$I$129</definedName>
    <definedName name="Excel_BuiltIn_Print_Area" localSheetId="0">'3110'!$A$1:$I$21</definedName>
  </definedNames>
  <calcPr fullCalcOnLoad="1"/>
</workbook>
</file>

<file path=xl/sharedStrings.xml><?xml version="1.0" encoding="utf-8"?>
<sst xmlns="http://schemas.openxmlformats.org/spreadsheetml/2006/main" count="383" uniqueCount="165">
  <si>
    <t>Перелік предметів закупівель за бюджетні кошти на 2017 рік.</t>
  </si>
  <si>
    <t>по КЗ "Криворізька міська клінічна лікарня №2" ДОР"</t>
  </si>
  <si>
    <t>№ п/п</t>
  </si>
  <si>
    <t>КЕКВ</t>
  </si>
  <si>
    <t>Найменування предмету закупівлі</t>
  </si>
  <si>
    <t>Код ДК021-:2015</t>
  </si>
  <si>
    <t>Од.вим.</t>
  </si>
  <si>
    <t>кіл-ть</t>
  </si>
  <si>
    <t>ціна, грн.</t>
  </si>
  <si>
    <t>сума, грн.</t>
  </si>
  <si>
    <t>Примітка</t>
  </si>
  <si>
    <r>
      <t xml:space="preserve">3110 "Придбання обладнання, предметів довгострокового користування"                                                       (обладнання, </t>
    </r>
    <r>
      <rPr>
        <b/>
        <u val="single"/>
        <sz val="12"/>
        <color indexed="8"/>
        <rFont val="Times New Roman"/>
        <family val="1"/>
      </rPr>
      <t>вартість якого вище 6000 грн., з обов'язковим підтвердженням цінової політики (прайс)</t>
    </r>
  </si>
  <si>
    <t>Комп'ютер ASUS K31AN-UA001T</t>
  </si>
  <si>
    <t>30213000-5</t>
  </si>
  <si>
    <t>шт</t>
  </si>
  <si>
    <t>відділ кадрів</t>
  </si>
  <si>
    <t>КДЦ</t>
  </si>
  <si>
    <t>БФП "Canon" imageRUNNER C1225 (9548B008)</t>
  </si>
  <si>
    <t>30232000-4</t>
  </si>
  <si>
    <t>Автономне джерело живлення</t>
  </si>
  <si>
    <t>31154000-0</t>
  </si>
  <si>
    <t>інженерна служба</t>
  </si>
  <si>
    <t>тендерна закупівля</t>
  </si>
  <si>
    <t>Силовий трансформатор ТМ 630</t>
  </si>
  <si>
    <t>31170000-8</t>
  </si>
  <si>
    <t>Котел електричний харчоварочний КЕ-250</t>
  </si>
  <si>
    <t>31730000-2</t>
  </si>
  <si>
    <t>Палатний рентгенапарат з С-аркою компанії IMD International Medical Devices S.r.l, Італія</t>
  </si>
  <si>
    <t>33100000-1</t>
  </si>
  <si>
    <t>рентгенологічне</t>
  </si>
  <si>
    <t>Пристрій фотохімічної обробки рентгенівської плівки УФОРП ОНИКО</t>
  </si>
  <si>
    <t>Промивач мікропланшетний ImmunoChem-2600</t>
  </si>
  <si>
    <t>КДЛ</t>
  </si>
  <si>
    <t>Barkey. Апарат медичний універсальний для підігріву й зберігання в теплому вигляді інфузійних розчинів</t>
  </si>
  <si>
    <t>анастезіологічне</t>
  </si>
  <si>
    <t>BIS-монітор для контролю глибини седації та наркозу, модуль BIS для моніторів пацієнта САM, S/5</t>
  </si>
  <si>
    <t>BLANKETROL-система керованої гіпер/гіпотермії з технлогією активного охолодження й зворотним зв'язком з пацієнтом</t>
  </si>
  <si>
    <t>Автоматизований шприцевий дозатор ЮСП 100</t>
  </si>
  <si>
    <t>невролог. для лік. хвор.</t>
  </si>
  <si>
    <t>Автоматична піпетка змінного об'єму Biotech Pro (8-канальна)</t>
  </si>
  <si>
    <t>АЛКОНТ-М</t>
  </si>
  <si>
    <t>приймальне</t>
  </si>
  <si>
    <t>Апарарт УЗД ФОР-260</t>
  </si>
  <si>
    <t>Апарат Амплипульс-5</t>
  </si>
  <si>
    <t>фізіотерапевтичне</t>
  </si>
  <si>
    <t>Апарат АПБ-02 для переривання вагітності з підставкою</t>
  </si>
  <si>
    <t>гінекологічне</t>
  </si>
  <si>
    <t>Апарат високочастотний електрохірургічний , модель 120 ЕХВЧ-120 "Надія-4"</t>
  </si>
  <si>
    <t>опікове</t>
  </si>
  <si>
    <t>Апарат високочастотний електрохірургічний ЭХВА-350М/120Б"Надия-2" модель 120</t>
  </si>
  <si>
    <t>оперблок</t>
  </si>
  <si>
    <t>Апарат високочастотний електрохірургічний ЭХВЧ-200 "Надія-4" (модель М-200)</t>
  </si>
  <si>
    <t>Апарат для аргоноплазмової коагуляції ЭХВЧа -140-02 «ФОТЕК ЕА141»</t>
  </si>
  <si>
    <t>ендоскопічне</t>
  </si>
  <si>
    <t>Апарат для гістологічної обробки тканин АТ600-ЕКА</t>
  </si>
  <si>
    <t>паталогоанатомічне</t>
  </si>
  <si>
    <t>Апарат для лазерного опромінювання крові Матрикс-Влок</t>
  </si>
  <si>
    <t>Апарат для плазмофорезу "Гемофеникс"</t>
  </si>
  <si>
    <t>Апарат для ударнохвильової терапії SWISS DOLORCLAST</t>
  </si>
  <si>
    <t>Апарат допоміжного кровообігу і оксигенації крові Cardiohelp-i</t>
  </si>
  <si>
    <t>Апарат електрохірургічний ЕХВА 350м/120Б "Надія-4" модель 350</t>
  </si>
  <si>
    <t>нейрохірургічне</t>
  </si>
  <si>
    <t>Апарат рентгенівський АРМАН 9Л5 пересувний</t>
  </si>
  <si>
    <t>Апарат УЗД "Orcluo Gite" (Франція)</t>
  </si>
  <si>
    <t>відділення УЗД та кабінет ФД</t>
  </si>
  <si>
    <t>Апарат УЗД "Philips аfffinity"</t>
  </si>
  <si>
    <t>Апарат УЗД "Philips Сlear Vue"</t>
  </si>
  <si>
    <t>Апарат УЗД з цифровим набором датчиків, з можливістю трансезофагеальної ехокардіоскопії, візуалізації судин (стандартна конфігурація ультразвукового сканера М5)</t>
  </si>
  <si>
    <t>Апарат ШВЛ "Dreager Caryna"</t>
  </si>
  <si>
    <t>Апарат ШВЛ "Hamilton g5"</t>
  </si>
  <si>
    <t>Апарат ШВЛ "Ювента-А"</t>
  </si>
  <si>
    <r>
      <t xml:space="preserve">Багатоканальна котушка для дослідження коліна, 8 каналів, 1,5Т </t>
    </r>
    <r>
      <rPr>
        <i/>
        <sz val="12"/>
        <color indexed="8"/>
        <rFont val="Times New Roman"/>
        <family val="1"/>
      </rPr>
      <t>(Sense Knee Coil 8-channel 1.5T)</t>
    </r>
  </si>
  <si>
    <t>кабінет КТ МРТ</t>
  </si>
  <si>
    <r>
      <t xml:space="preserve">Багатоканальна котушка для дослідження стопи і гомілки, 8 каналів, 1,5Т </t>
    </r>
    <r>
      <rPr>
        <i/>
        <sz val="12"/>
        <color indexed="8"/>
        <rFont val="Times New Roman"/>
        <family val="1"/>
      </rPr>
      <t>(Sense Foot-Ankle 8-channel 1.5T)</t>
    </r>
  </si>
  <si>
    <r>
      <t xml:space="preserve">Багатоканальна нейрон-судинна котушка для дослідження голови та шиї, 8 каналів, 1,5Т </t>
    </r>
    <r>
      <rPr>
        <i/>
        <sz val="12"/>
        <color indexed="8"/>
        <rFont val="Times New Roman"/>
        <family val="1"/>
      </rPr>
      <t>(Sense NV Coil 8-channel 1.5T)</t>
    </r>
  </si>
  <si>
    <t>Біохімічний полуавтоматичний аналізатор ВА 88А з сенсорним дисплеєм, Mindrey</t>
  </si>
  <si>
    <t>Відеоларингоскоп анастезіологічний мобільний UE</t>
  </si>
  <si>
    <t>Відсмоктувач медичний "Биомед", електричний, модель 7А-23</t>
  </si>
  <si>
    <t>Відсмоктувач медичний "БІОМЕД" електричний, модель 7А-23D</t>
  </si>
  <si>
    <t>торакальне</t>
  </si>
  <si>
    <t>Відсмоктувач медичний В-80 з педаллю</t>
  </si>
  <si>
    <t>Дефибрилятор-монітор ДКИ-Н-10 "АКСИОН-Х"</t>
  </si>
  <si>
    <t>кардіологія</t>
  </si>
  <si>
    <t>Дефібрилятор Cardio-AID 360B</t>
  </si>
  <si>
    <t>Дуоденоскоп FD-34W PENTAX</t>
  </si>
  <si>
    <t>Електродерматом ДЕД-100 діаметр ножа 100 мм</t>
  </si>
  <si>
    <t>Електрокардіограф 12-канальний</t>
  </si>
  <si>
    <t>Електрокардіограф BE100, одноканальний</t>
  </si>
  <si>
    <t>Електрокардіограф BE1200B, 12 канальний</t>
  </si>
  <si>
    <t>Інфузійний насос SN-1600V</t>
  </si>
  <si>
    <t>Камера парафармолінова для стерилізації медичного обладнання ПФК-2 (оргскло) 410х290х220, 2 полички, 26 л</t>
  </si>
  <si>
    <t>Комплекс аероаероінсоляційний для лікування опікових хворих "Фенікс-МС"</t>
  </si>
  <si>
    <t>Компютерний електроенцефалограф Braintest Spectr-24</t>
  </si>
  <si>
    <t>Лампа операційна пересувна PAX-KS 4 (однокупольна)</t>
  </si>
  <si>
    <t>Лапароскопічна стійка</t>
  </si>
  <si>
    <t>Лапороскопічна стійка</t>
  </si>
  <si>
    <t>Лапороскопічна стійка з HD-SPIES</t>
  </si>
  <si>
    <t>політравма</t>
  </si>
  <si>
    <t>Мікропланшетний фотометр ImmunoChem-2100</t>
  </si>
  <si>
    <t>Мікроскоп Carl Zeiss Primo star (Німеччина)</t>
  </si>
  <si>
    <t>Монітор внутрішньочерепного тиску</t>
  </si>
  <si>
    <t>Монітор для життєзабезпечення Heaco G2A</t>
  </si>
  <si>
    <r>
      <t>Монітор пацієнта неінвазивний ЮМ-300 (АТ, ЧСС, ЕКГ, SpO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EtCO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температура</t>
    </r>
  </si>
  <si>
    <t>Обладнання для зігрівання хворих під час операції (компресор для форсованого подання підігрітого повітря в конвекційні ковдри або провідникова зігріваюча система з гелієвим матрацом)</t>
  </si>
  <si>
    <t>Оптика HOPKINS  прямого видения 0°,  диам. 1.9/2.1 мм, длина 18 см, автоклавируемая, со встроенным стекловолоконным световодом. Цветовой код: зеленый</t>
  </si>
  <si>
    <t>урологія №2</t>
  </si>
  <si>
    <t>Оптика HOPKINS передньо-бічного бачення 30 °, діам. 1.9 / 2.1 мм, довжина 18 см, автоклавувальнім, з вбудованим скловолокон світловодом</t>
  </si>
  <si>
    <t>Оптика жорстка скло-лінзова Hopkins II бічного бачення 70 °, великоформатна, діаметр 4 мм, автоклавувальним, з вбудованим скловолоконним світловодом</t>
  </si>
  <si>
    <t>Пульсоксиметр з можливістю неінвазивного визначення гемоглобіну, метгемоглабіну та карбоксигемоглобіну (Пульсокситметр Masimo Set)</t>
  </si>
  <si>
    <t>Пульсоксиметр з можливістю неінвазивного визначення гемоглобіну, метгемоглобіну та карбоксигемоглобіну</t>
  </si>
  <si>
    <t>Реанімаційна укладка з кисневим балоном та портативним відсмоктувачем PARAMEDIC BOX WM 8370</t>
  </si>
  <si>
    <t>Ректальний датчик з пункційною голкою</t>
  </si>
  <si>
    <t>Рентгенівський діагностичний апарат на 2 робочих місця EVA-HF750</t>
  </si>
  <si>
    <t>Розморожувач плазми РП 4-02</t>
  </si>
  <si>
    <t>Світильник операційний L5/5 два блоки</t>
  </si>
  <si>
    <t>Світильник операційний SD-200 однорефлекторний, пересувний</t>
  </si>
  <si>
    <t>Спірографічний комплекс "СПИРОКОМ Standart"</t>
  </si>
  <si>
    <t>Стимулятор переферичних нервів для проведення провідникових анестезій Стимуплекс HNS 12</t>
  </si>
  <si>
    <t>Термостат водяний TW-2, 4,5 л</t>
  </si>
  <si>
    <t>Термостат сухоповітряний ТС-80</t>
  </si>
  <si>
    <t>Термошейкер ImmunoChem-2200</t>
  </si>
  <si>
    <t>УЗД апарат експертного класу</t>
  </si>
  <si>
    <t>від. судинної хірургії</t>
  </si>
  <si>
    <t>установка для дезінфекції ендоскопів CYW-100N</t>
  </si>
  <si>
    <t>Центрифуга лабораторна  медична Liston C2204 Classic</t>
  </si>
  <si>
    <t>Центрифуга лабораторна  Опн-3.02</t>
  </si>
  <si>
    <t>Центрифуга ЦП-255 25 кг</t>
  </si>
  <si>
    <t>Шафа витяжна рентгенівська ШВЛ-03</t>
  </si>
  <si>
    <t>рентгелогічне</t>
  </si>
  <si>
    <t>шафа для зберігання ендоскопів ШМБ-30-Э</t>
  </si>
  <si>
    <t>Шприцьовий інфузійний насос перфузор компакт С</t>
  </si>
  <si>
    <t>Cистема холтеровська "DiaCard" v2.0b37 з двома реєстраторами ЕКГ+АД, програмне забезпечення для ПК</t>
  </si>
  <si>
    <t>Лупа налобна хірургічна MD 1000 F.O.HEINE (Німеччина)</t>
  </si>
  <si>
    <t>Візок для транспортування пацієнта з регулюванням висоти ТПБР</t>
  </si>
  <si>
    <t>33192000-2</t>
  </si>
  <si>
    <t xml:space="preserve">терапевтичне </t>
  </si>
  <si>
    <t>неврологічне</t>
  </si>
  <si>
    <t>Каталка зі зйомними ношами</t>
  </si>
  <si>
    <t>Крісло генікологічне КГ-2м</t>
  </si>
  <si>
    <t>Ліжко медичне НВМ-2SM Біомед</t>
  </si>
  <si>
    <t>Ліжко функціональне</t>
  </si>
  <si>
    <t>Ліжко функціональне двосекційне OSD 93V</t>
  </si>
  <si>
    <t>Медичне ліжко SONATA 4-х секційна Invacare</t>
  </si>
  <si>
    <t>Операційний стіл (модель РАХ-ST-3008D рентгенпрозорий)</t>
  </si>
  <si>
    <t>Стіл "БИОМЕД" МТ300 (аналог 3008S Ренгенопрозорий) гідравлічний</t>
  </si>
  <si>
    <t>Стіл операційний 3008S, з гідравлічним приводом</t>
  </si>
  <si>
    <t>Стіл операційний універсальний медичний МЕДИН Альфа (ОУ-01 К) з комплектом пристосувань для нейрохірургії КПП -09</t>
  </si>
  <si>
    <t>Ліжко функціональне 2-х секційне ЛФ.2.1.3.1.Д</t>
  </si>
  <si>
    <t>Заточной станок-автомат ЗСПТ-4 для заточування і правки мікротомних ножів 100мм, 180 мм, 250мм</t>
  </si>
  <si>
    <t>33900000-9</t>
  </si>
  <si>
    <t>Мікротом саний МС-2</t>
  </si>
  <si>
    <t>Набір інструментів секційний (паталогоанатомічний) Н-63</t>
  </si>
  <si>
    <t>Візок гідравлічний для транспортування тіл</t>
  </si>
  <si>
    <t>Машина прально-віджимна RUBIN СО 252 з завантаженням 28 кг</t>
  </si>
  <si>
    <t>39710000-2</t>
  </si>
  <si>
    <t>Кондиціонер (20м2)</t>
  </si>
  <si>
    <t>Кондиціонер BALLU BSW-12HN1</t>
  </si>
  <si>
    <t>Двері протипожежні з межею вогнестійкості ЕІ 60</t>
  </si>
  <si>
    <t>44221000-5</t>
  </si>
  <si>
    <t>Всього по коду 3110:</t>
  </si>
  <si>
    <t>3132 „Капітальний ремонт інших об’єктів”</t>
  </si>
  <si>
    <t>Капітальний ремонт приміщень генікологічного відділення КЗ "Криворізька міська клінічна лікарня №2" ДОР"</t>
  </si>
  <si>
    <t>45453000-7</t>
  </si>
  <si>
    <t>послуга</t>
  </si>
  <si>
    <t>Всього по коду 3132: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</si>
</sst>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C141" sqref="C141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52.28125" style="1" customWidth="1"/>
    <col min="4" max="4" width="22.7109375" style="1" customWidth="1"/>
    <col min="5" max="6" width="9.140625" style="2" customWidth="1"/>
    <col min="7" max="7" width="13.140625" style="3" customWidth="1"/>
    <col min="8" max="8" width="13.57421875" style="3" customWidth="1"/>
    <col min="9" max="9" width="23.140625" style="1" customWidth="1"/>
    <col min="10" max="16384" width="9.140625" style="1" customWidth="1"/>
  </cols>
  <sheetData>
    <row r="1" spans="1:8" ht="12.75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4" spans="1:9" s="7" customFormat="1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5" t="s">
        <v>10</v>
      </c>
    </row>
    <row r="5" spans="1:9" ht="39.75" customHeight="1">
      <c r="A5" s="5" t="s">
        <v>11</v>
      </c>
      <c r="B5" s="5"/>
      <c r="C5" s="5"/>
      <c r="D5" s="5"/>
      <c r="E5" s="5"/>
      <c r="F5" s="5"/>
      <c r="G5" s="5"/>
      <c r="H5" s="5"/>
      <c r="I5" s="8"/>
    </row>
    <row r="6" spans="1:9" ht="12.75">
      <c r="A6" s="8">
        <v>1</v>
      </c>
      <c r="B6" s="8">
        <v>3110</v>
      </c>
      <c r="C6" s="9" t="s">
        <v>12</v>
      </c>
      <c r="D6" s="10" t="s">
        <v>13</v>
      </c>
      <c r="E6" s="10" t="s">
        <v>14</v>
      </c>
      <c r="F6" s="10">
        <v>2</v>
      </c>
      <c r="G6" s="11">
        <v>11499</v>
      </c>
      <c r="H6" s="11">
        <f>F6*G6</f>
        <v>22998</v>
      </c>
      <c r="I6" s="12" t="s">
        <v>15</v>
      </c>
    </row>
    <row r="7" spans="1:9" ht="12.75">
      <c r="A7" s="8">
        <f>A6+1</f>
        <v>2</v>
      </c>
      <c r="B7" s="8">
        <v>3110</v>
      </c>
      <c r="C7" s="9" t="s">
        <v>12</v>
      </c>
      <c r="D7" s="10"/>
      <c r="E7" s="13" t="s">
        <v>14</v>
      </c>
      <c r="F7" s="13">
        <v>1</v>
      </c>
      <c r="G7" s="11">
        <v>11499</v>
      </c>
      <c r="H7" s="12">
        <f>F7*G7</f>
        <v>11499</v>
      </c>
      <c r="I7" s="13" t="s">
        <v>16</v>
      </c>
    </row>
    <row r="8" spans="1:9" ht="12.75">
      <c r="A8" s="8"/>
      <c r="B8" s="8"/>
      <c r="C8" s="9"/>
      <c r="D8" s="10"/>
      <c r="E8" s="13"/>
      <c r="F8" s="13"/>
      <c r="G8" s="11"/>
      <c r="H8" s="14">
        <f>SUM(H6:H7)</f>
        <v>34497</v>
      </c>
      <c r="I8" s="13"/>
    </row>
    <row r="9" spans="1:9" ht="12.75">
      <c r="A9" s="8">
        <f>A7+1</f>
        <v>3</v>
      </c>
      <c r="B9" s="8">
        <v>3110</v>
      </c>
      <c r="C9" s="9" t="s">
        <v>17</v>
      </c>
      <c r="D9" s="10" t="s">
        <v>18</v>
      </c>
      <c r="E9" s="10" t="s">
        <v>14</v>
      </c>
      <c r="F9" s="10">
        <v>1</v>
      </c>
      <c r="G9" s="11">
        <v>14958</v>
      </c>
      <c r="H9" s="11">
        <f>F9*G9</f>
        <v>14958</v>
      </c>
      <c r="I9" s="12" t="s">
        <v>15</v>
      </c>
    </row>
    <row r="10" spans="1:9" ht="12.75">
      <c r="A10" s="8"/>
      <c r="B10" s="8"/>
      <c r="C10" s="9"/>
      <c r="D10" s="10"/>
      <c r="E10" s="10"/>
      <c r="F10" s="10"/>
      <c r="G10" s="11"/>
      <c r="H10" s="15">
        <f>SUM(H9:H9)</f>
        <v>14958</v>
      </c>
      <c r="I10" s="12"/>
    </row>
    <row r="11" spans="1:9" ht="12.75">
      <c r="A11" s="8">
        <f>A9+1</f>
        <v>4</v>
      </c>
      <c r="B11" s="8">
        <v>3110</v>
      </c>
      <c r="C11" s="9" t="s">
        <v>19</v>
      </c>
      <c r="D11" s="10" t="s">
        <v>20</v>
      </c>
      <c r="E11" s="10" t="s">
        <v>14</v>
      </c>
      <c r="F11" s="10">
        <v>1</v>
      </c>
      <c r="G11" s="11">
        <v>800000</v>
      </c>
      <c r="H11" s="11">
        <f>F11*G11</f>
        <v>800000</v>
      </c>
      <c r="I11" s="8" t="s">
        <v>21</v>
      </c>
    </row>
    <row r="12" spans="1:10" ht="12.75">
      <c r="A12" s="16"/>
      <c r="B12" s="16"/>
      <c r="C12" s="17"/>
      <c r="D12" s="18"/>
      <c r="E12" s="18"/>
      <c r="F12" s="18"/>
      <c r="G12" s="19"/>
      <c r="H12" s="20">
        <f>SUM(H11:H11)</f>
        <v>800000</v>
      </c>
      <c r="I12" s="16"/>
      <c r="J12" s="1" t="s">
        <v>22</v>
      </c>
    </row>
    <row r="13" spans="1:9" ht="12.75">
      <c r="A13" s="8">
        <f>A11+1</f>
        <v>5</v>
      </c>
      <c r="B13" s="8">
        <v>3110</v>
      </c>
      <c r="C13" s="9" t="s">
        <v>23</v>
      </c>
      <c r="D13" s="10" t="s">
        <v>24</v>
      </c>
      <c r="E13" s="10" t="s">
        <v>14</v>
      </c>
      <c r="F13" s="10">
        <v>4</v>
      </c>
      <c r="G13" s="11">
        <v>115000</v>
      </c>
      <c r="H13" s="11">
        <f>F13*G13</f>
        <v>460000</v>
      </c>
      <c r="I13" s="9" t="s">
        <v>21</v>
      </c>
    </row>
    <row r="14" spans="1:10" ht="12.75">
      <c r="A14" s="16"/>
      <c r="B14" s="16"/>
      <c r="C14" s="17"/>
      <c r="D14" s="18"/>
      <c r="E14" s="18"/>
      <c r="F14" s="18"/>
      <c r="G14" s="19"/>
      <c r="H14" s="20">
        <f>SUM(H13:H13)</f>
        <v>460000</v>
      </c>
      <c r="I14" s="17"/>
      <c r="J14" s="1" t="s">
        <v>22</v>
      </c>
    </row>
    <row r="15" spans="1:9" ht="12.75">
      <c r="A15" s="8"/>
      <c r="B15" s="8"/>
      <c r="C15" s="9" t="s">
        <v>25</v>
      </c>
      <c r="D15" s="10" t="s">
        <v>26</v>
      </c>
      <c r="E15" s="10" t="s">
        <v>14</v>
      </c>
      <c r="F15" s="10">
        <v>1</v>
      </c>
      <c r="G15" s="11">
        <v>26400</v>
      </c>
      <c r="H15" s="11">
        <f>F15*G15</f>
        <v>26400</v>
      </c>
      <c r="I15" s="8" t="s">
        <v>21</v>
      </c>
    </row>
    <row r="16" spans="1:9" ht="12.75">
      <c r="A16" s="8"/>
      <c r="B16" s="8"/>
      <c r="C16" s="9"/>
      <c r="D16" s="10"/>
      <c r="E16" s="10"/>
      <c r="F16" s="10"/>
      <c r="G16" s="11"/>
      <c r="H16" s="15">
        <f>SUM(H15:H15)</f>
        <v>26400</v>
      </c>
      <c r="I16" s="8"/>
    </row>
    <row r="17" spans="1:9" ht="12.75">
      <c r="A17" s="8">
        <f>A13+1</f>
        <v>6</v>
      </c>
      <c r="B17" s="8">
        <v>3110</v>
      </c>
      <c r="C17" s="9" t="s">
        <v>27</v>
      </c>
      <c r="D17" s="10" t="s">
        <v>28</v>
      </c>
      <c r="E17" s="10" t="s">
        <v>14</v>
      </c>
      <c r="F17" s="10">
        <v>3</v>
      </c>
      <c r="G17" s="11">
        <v>250000</v>
      </c>
      <c r="H17" s="11">
        <f aca="true" t="shared" si="0" ref="H17:H101">F17*G17</f>
        <v>750000</v>
      </c>
      <c r="I17" s="8" t="s">
        <v>29</v>
      </c>
    </row>
    <row r="18" spans="1:9" ht="12.75">
      <c r="A18" s="8">
        <f aca="true" t="shared" si="1" ref="A18:A101">A17+1</f>
        <v>7</v>
      </c>
      <c r="B18" s="8">
        <v>3110</v>
      </c>
      <c r="C18" s="9" t="s">
        <v>30</v>
      </c>
      <c r="D18" s="10"/>
      <c r="E18" s="10" t="s">
        <v>14</v>
      </c>
      <c r="F18" s="10">
        <v>1</v>
      </c>
      <c r="G18" s="11">
        <v>15000</v>
      </c>
      <c r="H18" s="11">
        <f t="shared" si="0"/>
        <v>15000</v>
      </c>
      <c r="I18" s="8" t="s">
        <v>29</v>
      </c>
    </row>
    <row r="19" spans="1:9" ht="12.75">
      <c r="A19" s="8">
        <f t="shared" si="1"/>
        <v>8</v>
      </c>
      <c r="B19" s="8">
        <v>3110</v>
      </c>
      <c r="C19" s="9" t="s">
        <v>31</v>
      </c>
      <c r="D19" s="10"/>
      <c r="E19" s="10" t="s">
        <v>14</v>
      </c>
      <c r="F19" s="10">
        <v>1</v>
      </c>
      <c r="G19" s="11">
        <v>105300</v>
      </c>
      <c r="H19" s="11">
        <f t="shared" si="0"/>
        <v>105300</v>
      </c>
      <c r="I19" s="8" t="s">
        <v>32</v>
      </c>
    </row>
    <row r="20" spans="1:9" ht="12.75">
      <c r="A20" s="8">
        <f t="shared" si="1"/>
        <v>9</v>
      </c>
      <c r="B20" s="8">
        <v>3110</v>
      </c>
      <c r="C20" s="9" t="s">
        <v>33</v>
      </c>
      <c r="D20" s="10"/>
      <c r="E20" s="10" t="s">
        <v>14</v>
      </c>
      <c r="F20" s="10">
        <v>1</v>
      </c>
      <c r="G20" s="11">
        <v>300000</v>
      </c>
      <c r="H20" s="11">
        <f t="shared" si="0"/>
        <v>300000</v>
      </c>
      <c r="I20" s="8" t="s">
        <v>34</v>
      </c>
    </row>
    <row r="21" spans="1:9" ht="12.75">
      <c r="A21" s="8">
        <f t="shared" si="1"/>
        <v>10</v>
      </c>
      <c r="B21" s="8">
        <v>3110</v>
      </c>
      <c r="C21" s="9" t="s">
        <v>35</v>
      </c>
      <c r="D21" s="10"/>
      <c r="E21" s="10" t="s">
        <v>14</v>
      </c>
      <c r="F21" s="10">
        <v>2</v>
      </c>
      <c r="G21" s="11">
        <v>124850</v>
      </c>
      <c r="H21" s="11">
        <f t="shared" si="0"/>
        <v>249700</v>
      </c>
      <c r="I21" s="8" t="s">
        <v>34</v>
      </c>
    </row>
    <row r="22" spans="1:9" ht="12.75">
      <c r="A22" s="8">
        <f t="shared" si="1"/>
        <v>11</v>
      </c>
      <c r="B22" s="8">
        <v>3110</v>
      </c>
      <c r="C22" s="9" t="s">
        <v>36</v>
      </c>
      <c r="D22" s="10"/>
      <c r="E22" s="10" t="s">
        <v>14</v>
      </c>
      <c r="F22" s="10">
        <v>1</v>
      </c>
      <c r="G22" s="11">
        <v>600000</v>
      </c>
      <c r="H22" s="11">
        <f t="shared" si="0"/>
        <v>600000</v>
      </c>
      <c r="I22" s="8" t="s">
        <v>34</v>
      </c>
    </row>
    <row r="23" spans="1:9" ht="12.75">
      <c r="A23" s="8">
        <f t="shared" si="1"/>
        <v>12</v>
      </c>
      <c r="B23" s="8">
        <v>3110</v>
      </c>
      <c r="C23" s="9" t="s">
        <v>37</v>
      </c>
      <c r="D23" s="10"/>
      <c r="E23" s="10" t="s">
        <v>14</v>
      </c>
      <c r="F23" s="10">
        <v>2</v>
      </c>
      <c r="G23" s="11">
        <v>10500</v>
      </c>
      <c r="H23" s="11">
        <f t="shared" si="0"/>
        <v>21000</v>
      </c>
      <c r="I23" s="8" t="s">
        <v>38</v>
      </c>
    </row>
    <row r="24" spans="1:9" ht="12.75">
      <c r="A24" s="8">
        <f t="shared" si="1"/>
        <v>13</v>
      </c>
      <c r="B24" s="8">
        <v>3110</v>
      </c>
      <c r="C24" s="9" t="s">
        <v>39</v>
      </c>
      <c r="D24" s="10"/>
      <c r="E24" s="10" t="s">
        <v>14</v>
      </c>
      <c r="F24" s="10">
        <v>1</v>
      </c>
      <c r="G24" s="11">
        <v>10260</v>
      </c>
      <c r="H24" s="11">
        <f t="shared" si="0"/>
        <v>10260</v>
      </c>
      <c r="I24" s="8" t="s">
        <v>32</v>
      </c>
    </row>
    <row r="25" spans="1:9" ht="12.75">
      <c r="A25" s="8">
        <f t="shared" si="1"/>
        <v>14</v>
      </c>
      <c r="B25" s="8">
        <v>3110</v>
      </c>
      <c r="C25" s="21" t="s">
        <v>40</v>
      </c>
      <c r="D25" s="10"/>
      <c r="E25" s="10" t="s">
        <v>14</v>
      </c>
      <c r="F25" s="10">
        <v>1</v>
      </c>
      <c r="G25" s="11">
        <v>6500</v>
      </c>
      <c r="H25" s="11">
        <f t="shared" si="0"/>
        <v>6500</v>
      </c>
      <c r="I25" s="8" t="s">
        <v>41</v>
      </c>
    </row>
    <row r="26" spans="1:9" ht="12.75">
      <c r="A26" s="8">
        <f t="shared" si="1"/>
        <v>15</v>
      </c>
      <c r="B26" s="8">
        <v>3110</v>
      </c>
      <c r="C26" s="9" t="s">
        <v>42</v>
      </c>
      <c r="D26" s="10"/>
      <c r="E26" s="10" t="s">
        <v>14</v>
      </c>
      <c r="F26" s="10">
        <v>1</v>
      </c>
      <c r="G26" s="11">
        <v>117450</v>
      </c>
      <c r="H26" s="11">
        <f t="shared" si="0"/>
        <v>117450</v>
      </c>
      <c r="I26" s="8" t="s">
        <v>38</v>
      </c>
    </row>
    <row r="27" spans="1:9" ht="12.75">
      <c r="A27" s="8">
        <f t="shared" si="1"/>
        <v>16</v>
      </c>
      <c r="B27" s="8">
        <v>3110</v>
      </c>
      <c r="C27" s="9" t="s">
        <v>43</v>
      </c>
      <c r="D27" s="10"/>
      <c r="E27" s="10" t="s">
        <v>14</v>
      </c>
      <c r="F27" s="10">
        <v>3</v>
      </c>
      <c r="G27" s="11">
        <v>15000</v>
      </c>
      <c r="H27" s="11">
        <f t="shared" si="0"/>
        <v>45000</v>
      </c>
      <c r="I27" s="9" t="s">
        <v>44</v>
      </c>
    </row>
    <row r="28" spans="1:9" ht="12.75">
      <c r="A28" s="8">
        <f t="shared" si="1"/>
        <v>17</v>
      </c>
      <c r="B28" s="8">
        <v>3110</v>
      </c>
      <c r="C28" s="22" t="s">
        <v>45</v>
      </c>
      <c r="D28" s="10"/>
      <c r="E28" s="10" t="s">
        <v>14</v>
      </c>
      <c r="F28" s="10">
        <v>1</v>
      </c>
      <c r="G28" s="11">
        <v>9125</v>
      </c>
      <c r="H28" s="11">
        <f t="shared" si="0"/>
        <v>9125</v>
      </c>
      <c r="I28" s="8" t="s">
        <v>46</v>
      </c>
    </row>
    <row r="29" spans="1:9" ht="12.75">
      <c r="A29" s="8">
        <f t="shared" si="1"/>
        <v>18</v>
      </c>
      <c r="B29" s="8">
        <v>3110</v>
      </c>
      <c r="C29" s="9" t="s">
        <v>47</v>
      </c>
      <c r="D29" s="10"/>
      <c r="E29" s="10" t="s">
        <v>14</v>
      </c>
      <c r="F29" s="10">
        <v>1</v>
      </c>
      <c r="G29" s="11">
        <v>15600</v>
      </c>
      <c r="H29" s="11">
        <f t="shared" si="0"/>
        <v>15600</v>
      </c>
      <c r="I29" s="8" t="s">
        <v>48</v>
      </c>
    </row>
    <row r="30" spans="1:9" ht="12.75">
      <c r="A30" s="8">
        <f t="shared" si="1"/>
        <v>19</v>
      </c>
      <c r="B30" s="8">
        <v>3110</v>
      </c>
      <c r="C30" s="9" t="s">
        <v>49</v>
      </c>
      <c r="D30" s="10"/>
      <c r="E30" s="10" t="s">
        <v>14</v>
      </c>
      <c r="F30" s="10">
        <v>3</v>
      </c>
      <c r="G30" s="11">
        <v>17750</v>
      </c>
      <c r="H30" s="11">
        <f t="shared" si="0"/>
        <v>53250</v>
      </c>
      <c r="I30" s="8" t="s">
        <v>50</v>
      </c>
    </row>
    <row r="31" spans="1:9" ht="12.75">
      <c r="A31" s="8">
        <f t="shared" si="1"/>
        <v>20</v>
      </c>
      <c r="B31" s="8">
        <v>3110</v>
      </c>
      <c r="C31" s="22" t="s">
        <v>51</v>
      </c>
      <c r="D31" s="10"/>
      <c r="E31" s="10" t="s">
        <v>14</v>
      </c>
      <c r="F31" s="10">
        <v>2</v>
      </c>
      <c r="G31" s="11">
        <v>45200</v>
      </c>
      <c r="H31" s="11">
        <f t="shared" si="0"/>
        <v>90400</v>
      </c>
      <c r="I31" s="8" t="s">
        <v>46</v>
      </c>
    </row>
    <row r="32" spans="1:9" ht="12.75">
      <c r="A32" s="8">
        <f t="shared" si="1"/>
        <v>21</v>
      </c>
      <c r="B32" s="8">
        <v>3110</v>
      </c>
      <c r="C32" s="9" t="s">
        <v>52</v>
      </c>
      <c r="D32" s="10"/>
      <c r="E32" s="10" t="s">
        <v>14</v>
      </c>
      <c r="F32" s="10">
        <v>1</v>
      </c>
      <c r="G32" s="11">
        <v>134940</v>
      </c>
      <c r="H32" s="11">
        <f t="shared" si="0"/>
        <v>134940</v>
      </c>
      <c r="I32" s="8" t="s">
        <v>53</v>
      </c>
    </row>
    <row r="33" spans="1:9" ht="12.75">
      <c r="A33" s="8">
        <f t="shared" si="1"/>
        <v>22</v>
      </c>
      <c r="B33" s="8">
        <v>3110</v>
      </c>
      <c r="C33" s="9" t="s">
        <v>54</v>
      </c>
      <c r="D33" s="10"/>
      <c r="E33" s="10" t="s">
        <v>14</v>
      </c>
      <c r="F33" s="10">
        <v>2</v>
      </c>
      <c r="G33" s="11">
        <v>135400</v>
      </c>
      <c r="H33" s="11">
        <f t="shared" si="0"/>
        <v>270800</v>
      </c>
      <c r="I33" s="8" t="s">
        <v>55</v>
      </c>
    </row>
    <row r="34" spans="1:9" ht="12.75">
      <c r="A34" s="8">
        <f t="shared" si="1"/>
        <v>23</v>
      </c>
      <c r="B34" s="8">
        <v>3110</v>
      </c>
      <c r="C34" s="9" t="s">
        <v>56</v>
      </c>
      <c r="D34" s="10"/>
      <c r="E34" s="10" t="s">
        <v>14</v>
      </c>
      <c r="F34" s="10">
        <v>1</v>
      </c>
      <c r="G34" s="11">
        <v>8600</v>
      </c>
      <c r="H34" s="11">
        <f t="shared" si="0"/>
        <v>8600</v>
      </c>
      <c r="I34" s="8" t="s">
        <v>34</v>
      </c>
    </row>
    <row r="35" spans="1:9" ht="12.75">
      <c r="A35" s="8">
        <f t="shared" si="1"/>
        <v>24</v>
      </c>
      <c r="B35" s="8"/>
      <c r="C35" s="9" t="s">
        <v>57</v>
      </c>
      <c r="D35" s="10"/>
      <c r="E35" s="10" t="s">
        <v>14</v>
      </c>
      <c r="F35" s="10">
        <v>1</v>
      </c>
      <c r="G35" s="11">
        <v>420000</v>
      </c>
      <c r="H35" s="11">
        <f t="shared" si="0"/>
        <v>420000</v>
      </c>
      <c r="I35" s="8" t="s">
        <v>34</v>
      </c>
    </row>
    <row r="36" spans="1:9" ht="12.75">
      <c r="A36" s="8">
        <f t="shared" si="1"/>
        <v>25</v>
      </c>
      <c r="B36" s="8">
        <v>3110</v>
      </c>
      <c r="C36" s="9" t="s">
        <v>58</v>
      </c>
      <c r="D36" s="10"/>
      <c r="E36" s="10" t="s">
        <v>14</v>
      </c>
      <c r="F36" s="10">
        <v>1</v>
      </c>
      <c r="G36" s="11">
        <v>525000</v>
      </c>
      <c r="H36" s="11">
        <f t="shared" si="0"/>
        <v>525000</v>
      </c>
      <c r="I36" s="9" t="s">
        <v>44</v>
      </c>
    </row>
    <row r="37" spans="1:9" ht="12.75">
      <c r="A37" s="8">
        <f t="shared" si="1"/>
        <v>26</v>
      </c>
      <c r="B37" s="8">
        <v>3110</v>
      </c>
      <c r="C37" s="9" t="s">
        <v>59</v>
      </c>
      <c r="D37" s="10"/>
      <c r="E37" s="10" t="s">
        <v>14</v>
      </c>
      <c r="F37" s="10">
        <v>1</v>
      </c>
      <c r="G37" s="11">
        <v>600000</v>
      </c>
      <c r="H37" s="11">
        <f t="shared" si="0"/>
        <v>600000</v>
      </c>
      <c r="I37" s="8" t="s">
        <v>34</v>
      </c>
    </row>
    <row r="38" spans="1:9" ht="12.75">
      <c r="A38" s="8">
        <f t="shared" si="1"/>
        <v>27</v>
      </c>
      <c r="B38" s="8">
        <v>3110</v>
      </c>
      <c r="C38" s="9" t="s">
        <v>60</v>
      </c>
      <c r="D38" s="10"/>
      <c r="E38" s="10" t="s">
        <v>14</v>
      </c>
      <c r="F38" s="10">
        <v>1</v>
      </c>
      <c r="G38" s="11">
        <v>18000</v>
      </c>
      <c r="H38" s="11">
        <f t="shared" si="0"/>
        <v>18000</v>
      </c>
      <c r="I38" s="8" t="s">
        <v>61</v>
      </c>
    </row>
    <row r="39" spans="1:9" ht="12.75">
      <c r="A39" s="8">
        <f t="shared" si="1"/>
        <v>28</v>
      </c>
      <c r="B39" s="8">
        <v>3110</v>
      </c>
      <c r="C39" s="9" t="s">
        <v>62</v>
      </c>
      <c r="D39" s="10"/>
      <c r="E39" s="10" t="s">
        <v>14</v>
      </c>
      <c r="F39" s="10">
        <v>1</v>
      </c>
      <c r="G39" s="11">
        <v>55000</v>
      </c>
      <c r="H39" s="11">
        <f t="shared" si="0"/>
        <v>55000</v>
      </c>
      <c r="I39" s="8" t="s">
        <v>34</v>
      </c>
    </row>
    <row r="40" spans="1:9" ht="12.75">
      <c r="A40" s="8">
        <f t="shared" si="1"/>
        <v>29</v>
      </c>
      <c r="B40" s="8">
        <v>3110</v>
      </c>
      <c r="C40" s="9" t="s">
        <v>63</v>
      </c>
      <c r="D40" s="10"/>
      <c r="E40" s="10" t="s">
        <v>14</v>
      </c>
      <c r="F40" s="10">
        <v>1</v>
      </c>
      <c r="G40" s="11">
        <v>500000</v>
      </c>
      <c r="H40" s="11">
        <f t="shared" si="0"/>
        <v>500000</v>
      </c>
      <c r="I40" s="9" t="s">
        <v>64</v>
      </c>
    </row>
    <row r="41" spans="1:9" ht="12.75">
      <c r="A41" s="8">
        <f t="shared" si="1"/>
        <v>30</v>
      </c>
      <c r="B41" s="8">
        <v>3110</v>
      </c>
      <c r="C41" s="9" t="s">
        <v>65</v>
      </c>
      <c r="D41" s="10"/>
      <c r="E41" s="10" t="s">
        <v>14</v>
      </c>
      <c r="F41" s="10">
        <v>1</v>
      </c>
      <c r="G41" s="11">
        <v>1500000</v>
      </c>
      <c r="H41" s="11">
        <f t="shared" si="0"/>
        <v>1500000</v>
      </c>
      <c r="I41" s="9" t="s">
        <v>64</v>
      </c>
    </row>
    <row r="42" spans="1:9" ht="12.75">
      <c r="A42" s="8">
        <f t="shared" si="1"/>
        <v>31</v>
      </c>
      <c r="B42" s="8">
        <v>3110</v>
      </c>
      <c r="C42" s="9" t="s">
        <v>66</v>
      </c>
      <c r="D42" s="10"/>
      <c r="E42" s="10" t="s">
        <v>14</v>
      </c>
      <c r="F42" s="10">
        <v>4</v>
      </c>
      <c r="G42" s="11">
        <v>500000</v>
      </c>
      <c r="H42" s="11">
        <f t="shared" si="0"/>
        <v>2000000</v>
      </c>
      <c r="I42" s="9" t="s">
        <v>64</v>
      </c>
    </row>
    <row r="43" spans="1:9" ht="12.75">
      <c r="A43" s="8">
        <f t="shared" si="1"/>
        <v>32</v>
      </c>
      <c r="B43" s="8">
        <v>3110</v>
      </c>
      <c r="C43" s="9" t="s">
        <v>67</v>
      </c>
      <c r="D43" s="10"/>
      <c r="E43" s="10" t="s">
        <v>14</v>
      </c>
      <c r="F43" s="10">
        <v>1</v>
      </c>
      <c r="G43" s="11">
        <v>420000</v>
      </c>
      <c r="H43" s="11">
        <f t="shared" si="0"/>
        <v>420000</v>
      </c>
      <c r="I43" s="8" t="s">
        <v>34</v>
      </c>
    </row>
    <row r="44" spans="1:9" ht="12.75">
      <c r="A44" s="8">
        <f t="shared" si="1"/>
        <v>33</v>
      </c>
      <c r="B44" s="8">
        <v>3110</v>
      </c>
      <c r="C44" s="9" t="s">
        <v>68</v>
      </c>
      <c r="D44" s="10"/>
      <c r="E44" s="10" t="s">
        <v>14</v>
      </c>
      <c r="F44" s="10">
        <v>4</v>
      </c>
      <c r="G44" s="11">
        <v>750000</v>
      </c>
      <c r="H44" s="11">
        <f t="shared" si="0"/>
        <v>3000000</v>
      </c>
      <c r="I44" s="8" t="s">
        <v>34</v>
      </c>
    </row>
    <row r="45" spans="1:9" ht="12.75">
      <c r="A45" s="8">
        <f t="shared" si="1"/>
        <v>34</v>
      </c>
      <c r="B45" s="8">
        <v>3110</v>
      </c>
      <c r="C45" s="9" t="s">
        <v>69</v>
      </c>
      <c r="D45" s="10"/>
      <c r="E45" s="10" t="s">
        <v>14</v>
      </c>
      <c r="F45" s="10">
        <v>4</v>
      </c>
      <c r="G45" s="11">
        <v>1400000</v>
      </c>
      <c r="H45" s="11">
        <f t="shared" si="0"/>
        <v>5600000</v>
      </c>
      <c r="I45" s="8" t="s">
        <v>34</v>
      </c>
    </row>
    <row r="46" spans="1:9" ht="12.75">
      <c r="A46" s="8">
        <f t="shared" si="1"/>
        <v>35</v>
      </c>
      <c r="B46" s="8">
        <v>3110</v>
      </c>
      <c r="C46" s="9" t="s">
        <v>70</v>
      </c>
      <c r="D46" s="10"/>
      <c r="E46" s="10" t="s">
        <v>14</v>
      </c>
      <c r="F46" s="10">
        <v>12</v>
      </c>
      <c r="G46" s="11">
        <v>257051</v>
      </c>
      <c r="H46" s="11">
        <f t="shared" si="0"/>
        <v>3084612</v>
      </c>
      <c r="I46" s="8" t="s">
        <v>34</v>
      </c>
    </row>
    <row r="47" spans="1:9" ht="12.75">
      <c r="A47" s="8">
        <f t="shared" si="1"/>
        <v>36</v>
      </c>
      <c r="B47" s="8">
        <v>3110</v>
      </c>
      <c r="C47" s="9" t="s">
        <v>71</v>
      </c>
      <c r="D47" s="10"/>
      <c r="E47" s="10" t="s">
        <v>14</v>
      </c>
      <c r="F47" s="10">
        <v>1</v>
      </c>
      <c r="G47" s="11">
        <v>1542200</v>
      </c>
      <c r="H47" s="11">
        <f t="shared" si="0"/>
        <v>1542200</v>
      </c>
      <c r="I47" s="8" t="s">
        <v>72</v>
      </c>
    </row>
    <row r="48" spans="1:9" ht="12.75">
      <c r="A48" s="8">
        <f t="shared" si="1"/>
        <v>37</v>
      </c>
      <c r="B48" s="8">
        <v>3110</v>
      </c>
      <c r="C48" s="9" t="s">
        <v>73</v>
      </c>
      <c r="D48" s="10"/>
      <c r="E48" s="10" t="s">
        <v>14</v>
      </c>
      <c r="F48" s="10">
        <v>1</v>
      </c>
      <c r="G48" s="11">
        <v>1538800</v>
      </c>
      <c r="H48" s="11">
        <f t="shared" si="0"/>
        <v>1538800</v>
      </c>
      <c r="I48" s="8" t="s">
        <v>72</v>
      </c>
    </row>
    <row r="49" spans="1:9" ht="12.75">
      <c r="A49" s="8">
        <f t="shared" si="1"/>
        <v>38</v>
      </c>
      <c r="B49" s="8">
        <v>3110</v>
      </c>
      <c r="C49" s="9" t="s">
        <v>74</v>
      </c>
      <c r="D49" s="10"/>
      <c r="E49" s="10" t="s">
        <v>14</v>
      </c>
      <c r="F49" s="10">
        <v>1</v>
      </c>
      <c r="G49" s="11">
        <v>1550320</v>
      </c>
      <c r="H49" s="11">
        <f t="shared" si="0"/>
        <v>1550320</v>
      </c>
      <c r="I49" s="8" t="s">
        <v>72</v>
      </c>
    </row>
    <row r="50" spans="1:9" ht="30.75" customHeight="1">
      <c r="A50" s="8">
        <f t="shared" si="1"/>
        <v>39</v>
      </c>
      <c r="B50" s="8">
        <v>3110</v>
      </c>
      <c r="C50" s="9" t="s">
        <v>75</v>
      </c>
      <c r="D50" s="10"/>
      <c r="E50" s="10" t="s">
        <v>14</v>
      </c>
      <c r="F50" s="10">
        <v>1</v>
      </c>
      <c r="G50" s="11">
        <v>92750</v>
      </c>
      <c r="H50" s="11">
        <f t="shared" si="0"/>
        <v>92750</v>
      </c>
      <c r="I50" s="8" t="s">
        <v>32</v>
      </c>
    </row>
    <row r="51" spans="1:9" ht="12.75">
      <c r="A51" s="8">
        <f t="shared" si="1"/>
        <v>40</v>
      </c>
      <c r="B51" s="8">
        <v>3110</v>
      </c>
      <c r="C51" s="9" t="s">
        <v>76</v>
      </c>
      <c r="D51" s="10"/>
      <c r="E51" s="10" t="s">
        <v>14</v>
      </c>
      <c r="F51" s="10">
        <v>1</v>
      </c>
      <c r="G51" s="11">
        <v>900000</v>
      </c>
      <c r="H51" s="11">
        <f t="shared" si="0"/>
        <v>900000</v>
      </c>
      <c r="I51" s="8" t="s">
        <v>34</v>
      </c>
    </row>
    <row r="52" spans="1:9" ht="12.75">
      <c r="A52" s="8">
        <f t="shared" si="1"/>
        <v>41</v>
      </c>
      <c r="B52" s="8">
        <v>3110</v>
      </c>
      <c r="C52" s="9" t="s">
        <v>77</v>
      </c>
      <c r="D52" s="10"/>
      <c r="E52" s="10" t="s">
        <v>14</v>
      </c>
      <c r="F52" s="10">
        <v>4</v>
      </c>
      <c r="G52" s="11">
        <v>6210</v>
      </c>
      <c r="H52" s="11">
        <f t="shared" si="0"/>
        <v>24840</v>
      </c>
      <c r="I52" s="8" t="s">
        <v>50</v>
      </c>
    </row>
    <row r="53" spans="1:9" ht="12.75">
      <c r="A53" s="8">
        <f t="shared" si="1"/>
        <v>42</v>
      </c>
      <c r="B53" s="8">
        <v>3110</v>
      </c>
      <c r="C53" s="22" t="s">
        <v>78</v>
      </c>
      <c r="D53" s="10"/>
      <c r="E53" s="10" t="s">
        <v>14</v>
      </c>
      <c r="F53" s="10">
        <v>3</v>
      </c>
      <c r="G53" s="11">
        <v>6210</v>
      </c>
      <c r="H53" s="11">
        <f t="shared" si="0"/>
        <v>18630</v>
      </c>
      <c r="I53" s="8" t="s">
        <v>79</v>
      </c>
    </row>
    <row r="54" spans="1:9" ht="12.75">
      <c r="A54" s="8">
        <f t="shared" si="1"/>
        <v>43</v>
      </c>
      <c r="B54" s="8">
        <v>3110</v>
      </c>
      <c r="C54" s="9" t="s">
        <v>80</v>
      </c>
      <c r="D54" s="10"/>
      <c r="E54" s="10" t="s">
        <v>14</v>
      </c>
      <c r="F54" s="10">
        <v>2</v>
      </c>
      <c r="G54" s="11">
        <v>51900</v>
      </c>
      <c r="H54" s="11">
        <f t="shared" si="0"/>
        <v>103800</v>
      </c>
      <c r="I54" s="8" t="s">
        <v>61</v>
      </c>
    </row>
    <row r="55" spans="1:9" ht="12.75">
      <c r="A55" s="8">
        <f t="shared" si="1"/>
        <v>44</v>
      </c>
      <c r="B55" s="8">
        <v>3110</v>
      </c>
      <c r="C55" s="9" t="s">
        <v>81</v>
      </c>
      <c r="D55" s="10"/>
      <c r="E55" s="10" t="s">
        <v>14</v>
      </c>
      <c r="F55" s="10">
        <v>1</v>
      </c>
      <c r="G55" s="11">
        <v>71042</v>
      </c>
      <c r="H55" s="11">
        <f t="shared" si="0"/>
        <v>71042</v>
      </c>
      <c r="I55" s="8" t="s">
        <v>82</v>
      </c>
    </row>
    <row r="56" spans="1:9" ht="12.75">
      <c r="A56" s="8">
        <f t="shared" si="1"/>
        <v>45</v>
      </c>
      <c r="B56" s="8">
        <v>3110</v>
      </c>
      <c r="C56" s="9" t="s">
        <v>83</v>
      </c>
      <c r="D56" s="10"/>
      <c r="E56" s="10" t="s">
        <v>14</v>
      </c>
      <c r="F56" s="10">
        <v>5</v>
      </c>
      <c r="G56" s="11">
        <v>200000</v>
      </c>
      <c r="H56" s="11">
        <f t="shared" si="0"/>
        <v>1000000</v>
      </c>
      <c r="I56" s="8" t="s">
        <v>34</v>
      </c>
    </row>
    <row r="57" spans="1:9" ht="12.75">
      <c r="A57" s="8">
        <f t="shared" si="1"/>
        <v>46</v>
      </c>
      <c r="B57" s="8">
        <v>3110</v>
      </c>
      <c r="C57" s="22" t="s">
        <v>84</v>
      </c>
      <c r="D57" s="10"/>
      <c r="E57" s="10" t="s">
        <v>14</v>
      </c>
      <c r="F57" s="10">
        <v>1</v>
      </c>
      <c r="G57" s="11">
        <v>331870</v>
      </c>
      <c r="H57" s="11">
        <f t="shared" si="0"/>
        <v>331870</v>
      </c>
      <c r="I57" s="8" t="s">
        <v>53</v>
      </c>
    </row>
    <row r="58" spans="1:9" ht="12.75">
      <c r="A58" s="8">
        <f t="shared" si="1"/>
        <v>47</v>
      </c>
      <c r="B58" s="8">
        <v>3110</v>
      </c>
      <c r="C58" s="9" t="s">
        <v>85</v>
      </c>
      <c r="D58" s="10"/>
      <c r="E58" s="10" t="s">
        <v>14</v>
      </c>
      <c r="F58" s="10">
        <v>1</v>
      </c>
      <c r="G58" s="11">
        <v>35400</v>
      </c>
      <c r="H58" s="11">
        <f t="shared" si="0"/>
        <v>35400</v>
      </c>
      <c r="I58" s="8" t="s">
        <v>48</v>
      </c>
    </row>
    <row r="59" spans="1:9" ht="12.75">
      <c r="A59" s="8">
        <f t="shared" si="1"/>
        <v>48</v>
      </c>
      <c r="B59" s="8">
        <v>3110</v>
      </c>
      <c r="C59" s="9" t="s">
        <v>86</v>
      </c>
      <c r="D59" s="10"/>
      <c r="E59" s="10" t="s">
        <v>14</v>
      </c>
      <c r="F59" s="10">
        <v>3</v>
      </c>
      <c r="G59" s="11">
        <v>24000</v>
      </c>
      <c r="H59" s="11">
        <f t="shared" si="0"/>
        <v>72000</v>
      </c>
      <c r="I59" s="9" t="s">
        <v>64</v>
      </c>
    </row>
    <row r="60" spans="1:9" ht="12.75">
      <c r="A60" s="8">
        <f t="shared" si="1"/>
        <v>49</v>
      </c>
      <c r="B60" s="8">
        <v>3110</v>
      </c>
      <c r="C60" s="9" t="s">
        <v>87</v>
      </c>
      <c r="D60" s="10"/>
      <c r="E60" s="10" t="s">
        <v>14</v>
      </c>
      <c r="F60" s="10">
        <v>1</v>
      </c>
      <c r="G60" s="11">
        <v>12960</v>
      </c>
      <c r="H60" s="11">
        <f t="shared" si="0"/>
        <v>12960</v>
      </c>
      <c r="I60" s="8" t="s">
        <v>82</v>
      </c>
    </row>
    <row r="61" spans="1:9" ht="12.75">
      <c r="A61" s="8">
        <f t="shared" si="1"/>
        <v>50</v>
      </c>
      <c r="B61" s="8">
        <v>3110</v>
      </c>
      <c r="C61" s="9" t="s">
        <v>88</v>
      </c>
      <c r="D61" s="10"/>
      <c r="E61" s="10" t="s">
        <v>14</v>
      </c>
      <c r="F61" s="10">
        <v>1</v>
      </c>
      <c r="G61" s="11">
        <v>34047</v>
      </c>
      <c r="H61" s="11">
        <f t="shared" si="0"/>
        <v>34047</v>
      </c>
      <c r="I61" s="8" t="s">
        <v>82</v>
      </c>
    </row>
    <row r="62" spans="1:9" ht="12.75">
      <c r="A62" s="8">
        <f t="shared" si="1"/>
        <v>51</v>
      </c>
      <c r="B62" s="8">
        <v>3110</v>
      </c>
      <c r="C62" s="9" t="s">
        <v>89</v>
      </c>
      <c r="D62" s="10"/>
      <c r="E62" s="10" t="s">
        <v>14</v>
      </c>
      <c r="F62" s="10">
        <v>2</v>
      </c>
      <c r="G62" s="11">
        <v>24000</v>
      </c>
      <c r="H62" s="11">
        <f t="shared" si="0"/>
        <v>48000</v>
      </c>
      <c r="I62" s="8" t="s">
        <v>34</v>
      </c>
    </row>
    <row r="63" spans="1:9" ht="12.75">
      <c r="A63" s="8">
        <f t="shared" si="1"/>
        <v>52</v>
      </c>
      <c r="B63" s="8">
        <v>3110</v>
      </c>
      <c r="C63" s="9" t="s">
        <v>90</v>
      </c>
      <c r="D63" s="10"/>
      <c r="E63" s="10" t="s">
        <v>14</v>
      </c>
      <c r="F63" s="10">
        <v>1</v>
      </c>
      <c r="G63" s="11">
        <v>17440</v>
      </c>
      <c r="H63" s="11">
        <f t="shared" si="0"/>
        <v>17440</v>
      </c>
      <c r="I63" s="8" t="s">
        <v>48</v>
      </c>
    </row>
    <row r="64" spans="1:9" ht="12.75">
      <c r="A64" s="8">
        <f t="shared" si="1"/>
        <v>53</v>
      </c>
      <c r="B64" s="8">
        <v>3110</v>
      </c>
      <c r="C64" s="9" t="s">
        <v>91</v>
      </c>
      <c r="D64" s="10"/>
      <c r="E64" s="10" t="s">
        <v>14</v>
      </c>
      <c r="F64" s="10">
        <v>2</v>
      </c>
      <c r="G64" s="11">
        <v>125000</v>
      </c>
      <c r="H64" s="11">
        <f t="shared" si="0"/>
        <v>250000</v>
      </c>
      <c r="I64" s="8" t="s">
        <v>48</v>
      </c>
    </row>
    <row r="65" spans="1:9" ht="12.75">
      <c r="A65" s="8">
        <f t="shared" si="1"/>
        <v>54</v>
      </c>
      <c r="B65" s="8">
        <v>3110</v>
      </c>
      <c r="C65" s="9" t="s">
        <v>92</v>
      </c>
      <c r="D65" s="10"/>
      <c r="E65" s="10" t="s">
        <v>14</v>
      </c>
      <c r="F65" s="10">
        <v>1</v>
      </c>
      <c r="G65" s="11">
        <v>45000</v>
      </c>
      <c r="H65" s="11">
        <f t="shared" si="0"/>
        <v>45000</v>
      </c>
      <c r="I65" s="9" t="s">
        <v>64</v>
      </c>
    </row>
    <row r="66" spans="1:9" ht="12.75">
      <c r="A66" s="8">
        <f t="shared" si="1"/>
        <v>55</v>
      </c>
      <c r="B66" s="8">
        <v>3110</v>
      </c>
      <c r="C66" s="9" t="s">
        <v>93</v>
      </c>
      <c r="D66" s="10"/>
      <c r="E66" s="10" t="s">
        <v>14</v>
      </c>
      <c r="F66" s="10">
        <v>1</v>
      </c>
      <c r="G66" s="11">
        <v>12852</v>
      </c>
      <c r="H66" s="11">
        <f t="shared" si="0"/>
        <v>12852</v>
      </c>
      <c r="I66" s="8" t="s">
        <v>46</v>
      </c>
    </row>
    <row r="67" spans="1:9" ht="12.75">
      <c r="A67" s="8">
        <f t="shared" si="1"/>
        <v>56</v>
      </c>
      <c r="B67" s="8">
        <v>3110</v>
      </c>
      <c r="C67" s="22" t="s">
        <v>94</v>
      </c>
      <c r="D67" s="10"/>
      <c r="E67" s="10" t="s">
        <v>14</v>
      </c>
      <c r="F67" s="10">
        <v>1</v>
      </c>
      <c r="G67" s="11">
        <v>5048663</v>
      </c>
      <c r="H67" s="11">
        <f t="shared" si="0"/>
        <v>5048663</v>
      </c>
      <c r="I67" s="8" t="s">
        <v>46</v>
      </c>
    </row>
    <row r="68" spans="1:9" ht="12.75">
      <c r="A68" s="8">
        <f t="shared" si="1"/>
        <v>57</v>
      </c>
      <c r="B68" s="8">
        <v>3110</v>
      </c>
      <c r="C68" s="22" t="s">
        <v>95</v>
      </c>
      <c r="D68" s="10"/>
      <c r="E68" s="10" t="s">
        <v>14</v>
      </c>
      <c r="F68" s="10">
        <v>1</v>
      </c>
      <c r="G68" s="11">
        <v>3300000</v>
      </c>
      <c r="H68" s="11">
        <f t="shared" si="0"/>
        <v>3300000</v>
      </c>
      <c r="I68" s="8"/>
    </row>
    <row r="69" spans="1:9" ht="12.75">
      <c r="A69" s="8">
        <f t="shared" si="1"/>
        <v>58</v>
      </c>
      <c r="B69" s="8">
        <v>3110</v>
      </c>
      <c r="C69" s="9" t="s">
        <v>96</v>
      </c>
      <c r="D69" s="10"/>
      <c r="E69" s="10" t="s">
        <v>14</v>
      </c>
      <c r="F69" s="10">
        <v>1</v>
      </c>
      <c r="G69" s="11">
        <v>1966770</v>
      </c>
      <c r="H69" s="11">
        <f t="shared" si="0"/>
        <v>1966770</v>
      </c>
      <c r="I69" s="8" t="s">
        <v>97</v>
      </c>
    </row>
    <row r="70" spans="1:9" ht="12.75">
      <c r="A70" s="8">
        <f t="shared" si="1"/>
        <v>59</v>
      </c>
      <c r="B70" s="8">
        <v>3110</v>
      </c>
      <c r="C70" s="9" t="s">
        <v>98</v>
      </c>
      <c r="D70" s="10"/>
      <c r="E70" s="10" t="s">
        <v>14</v>
      </c>
      <c r="F70" s="10">
        <v>1</v>
      </c>
      <c r="G70" s="11">
        <v>135486</v>
      </c>
      <c r="H70" s="11">
        <f t="shared" si="0"/>
        <v>135486</v>
      </c>
      <c r="I70" s="8" t="s">
        <v>32</v>
      </c>
    </row>
    <row r="71" spans="1:9" ht="12.75">
      <c r="A71" s="8">
        <f t="shared" si="1"/>
        <v>60</v>
      </c>
      <c r="B71" s="8">
        <v>3110</v>
      </c>
      <c r="C71" s="9" t="s">
        <v>99</v>
      </c>
      <c r="D71" s="10"/>
      <c r="E71" s="10" t="s">
        <v>14</v>
      </c>
      <c r="F71" s="10">
        <v>2</v>
      </c>
      <c r="G71" s="11">
        <v>46890</v>
      </c>
      <c r="H71" s="11">
        <f t="shared" si="0"/>
        <v>93780</v>
      </c>
      <c r="I71" s="8" t="s">
        <v>55</v>
      </c>
    </row>
    <row r="72" spans="1:9" ht="12.75">
      <c r="A72" s="8">
        <f t="shared" si="1"/>
        <v>61</v>
      </c>
      <c r="B72" s="8">
        <v>3110</v>
      </c>
      <c r="C72" s="9" t="s">
        <v>100</v>
      </c>
      <c r="D72" s="10"/>
      <c r="E72" s="10" t="s">
        <v>14</v>
      </c>
      <c r="F72" s="10">
        <v>1</v>
      </c>
      <c r="G72" s="11">
        <v>245000</v>
      </c>
      <c r="H72" s="11">
        <f t="shared" si="0"/>
        <v>245000</v>
      </c>
      <c r="I72" s="8" t="s">
        <v>34</v>
      </c>
    </row>
    <row r="73" spans="1:9" ht="12.75">
      <c r="A73" s="8">
        <f t="shared" si="1"/>
        <v>62</v>
      </c>
      <c r="B73" s="8">
        <v>3110</v>
      </c>
      <c r="C73" s="9" t="s">
        <v>101</v>
      </c>
      <c r="D73" s="10"/>
      <c r="E73" s="10" t="s">
        <v>14</v>
      </c>
      <c r="F73" s="10">
        <v>3</v>
      </c>
      <c r="G73" s="11">
        <v>19980</v>
      </c>
      <c r="H73" s="11">
        <f t="shared" si="0"/>
        <v>59940</v>
      </c>
      <c r="I73" s="8" t="s">
        <v>38</v>
      </c>
    </row>
    <row r="74" spans="1:9" ht="12.75">
      <c r="A74" s="8">
        <f t="shared" si="1"/>
        <v>63</v>
      </c>
      <c r="B74" s="8">
        <v>3110</v>
      </c>
      <c r="C74" s="9" t="s">
        <v>102</v>
      </c>
      <c r="D74" s="10"/>
      <c r="E74" s="10" t="s">
        <v>14</v>
      </c>
      <c r="F74" s="10">
        <v>24</v>
      </c>
      <c r="G74" s="11">
        <v>85600</v>
      </c>
      <c r="H74" s="11">
        <f t="shared" si="0"/>
        <v>2054400</v>
      </c>
      <c r="I74" s="8" t="s">
        <v>34</v>
      </c>
    </row>
    <row r="75" spans="1:9" ht="12.75">
      <c r="A75" s="8">
        <f t="shared" si="1"/>
        <v>64</v>
      </c>
      <c r="B75" s="8">
        <v>3110</v>
      </c>
      <c r="C75" s="9" t="s">
        <v>103</v>
      </c>
      <c r="D75" s="10"/>
      <c r="E75" s="10" t="s">
        <v>14</v>
      </c>
      <c r="F75" s="10">
        <v>1</v>
      </c>
      <c r="G75" s="11">
        <v>130000</v>
      </c>
      <c r="H75" s="11">
        <f t="shared" si="0"/>
        <v>130000</v>
      </c>
      <c r="I75" s="8" t="s">
        <v>34</v>
      </c>
    </row>
    <row r="76" spans="1:9" ht="12.75">
      <c r="A76" s="8">
        <f t="shared" si="1"/>
        <v>65</v>
      </c>
      <c r="B76" s="8">
        <v>3110</v>
      </c>
      <c r="C76" s="9" t="s">
        <v>104</v>
      </c>
      <c r="D76" s="10"/>
      <c r="E76" s="10" t="s">
        <v>14</v>
      </c>
      <c r="F76" s="10">
        <v>2</v>
      </c>
      <c r="G76" s="11">
        <v>9500</v>
      </c>
      <c r="H76" s="11">
        <f t="shared" si="0"/>
        <v>19000</v>
      </c>
      <c r="I76" s="9" t="s">
        <v>105</v>
      </c>
    </row>
    <row r="77" spans="1:9" ht="12.75">
      <c r="A77" s="8">
        <f t="shared" si="1"/>
        <v>66</v>
      </c>
      <c r="B77" s="8">
        <v>3110</v>
      </c>
      <c r="C77" s="22" t="s">
        <v>106</v>
      </c>
      <c r="D77" s="10"/>
      <c r="E77" s="10" t="s">
        <v>14</v>
      </c>
      <c r="F77" s="10">
        <v>2</v>
      </c>
      <c r="G77" s="11">
        <v>9500</v>
      </c>
      <c r="H77" s="11">
        <f t="shared" si="0"/>
        <v>19000</v>
      </c>
      <c r="I77" s="9" t="s">
        <v>105</v>
      </c>
    </row>
    <row r="78" spans="1:9" ht="12.75">
      <c r="A78" s="8">
        <f t="shared" si="1"/>
        <v>67</v>
      </c>
      <c r="B78" s="8">
        <v>3110</v>
      </c>
      <c r="C78" s="22" t="s">
        <v>107</v>
      </c>
      <c r="D78" s="10"/>
      <c r="E78" s="10" t="s">
        <v>14</v>
      </c>
      <c r="F78" s="10">
        <v>2</v>
      </c>
      <c r="G78" s="11">
        <v>9500</v>
      </c>
      <c r="H78" s="11">
        <f t="shared" si="0"/>
        <v>19000</v>
      </c>
      <c r="I78" s="9" t="s">
        <v>105</v>
      </c>
    </row>
    <row r="79" spans="1:9" ht="12.75">
      <c r="A79" s="8">
        <f t="shared" si="1"/>
        <v>68</v>
      </c>
      <c r="B79" s="8">
        <v>3110</v>
      </c>
      <c r="C79" s="9" t="s">
        <v>108</v>
      </c>
      <c r="D79" s="10"/>
      <c r="E79" s="10" t="s">
        <v>14</v>
      </c>
      <c r="F79" s="10">
        <v>5</v>
      </c>
      <c r="G79" s="11">
        <v>12740</v>
      </c>
      <c r="H79" s="11">
        <f t="shared" si="0"/>
        <v>63700</v>
      </c>
      <c r="I79" s="8" t="s">
        <v>34</v>
      </c>
    </row>
    <row r="80" spans="1:9" ht="12.75">
      <c r="A80" s="8">
        <f t="shared" si="1"/>
        <v>69</v>
      </c>
      <c r="B80" s="8">
        <v>3110</v>
      </c>
      <c r="C80" s="9" t="s">
        <v>109</v>
      </c>
      <c r="D80" s="10"/>
      <c r="E80" s="10" t="s">
        <v>14</v>
      </c>
      <c r="F80" s="10">
        <v>1</v>
      </c>
      <c r="G80" s="11">
        <v>22869</v>
      </c>
      <c r="H80" s="11">
        <f t="shared" si="0"/>
        <v>22869</v>
      </c>
      <c r="I80" s="8" t="s">
        <v>34</v>
      </c>
    </row>
    <row r="81" spans="1:9" ht="12.75">
      <c r="A81" s="8">
        <f t="shared" si="1"/>
        <v>70</v>
      </c>
      <c r="B81" s="8">
        <v>3110</v>
      </c>
      <c r="C81" s="9" t="s">
        <v>110</v>
      </c>
      <c r="D81" s="10"/>
      <c r="E81" s="10" t="s">
        <v>14</v>
      </c>
      <c r="F81" s="10">
        <v>2</v>
      </c>
      <c r="G81" s="11">
        <v>81500</v>
      </c>
      <c r="H81" s="11">
        <f t="shared" si="0"/>
        <v>163000</v>
      </c>
      <c r="I81" s="8" t="s">
        <v>34</v>
      </c>
    </row>
    <row r="82" spans="1:9" ht="12.75">
      <c r="A82" s="8">
        <f t="shared" si="1"/>
        <v>71</v>
      </c>
      <c r="B82" s="8">
        <v>3110</v>
      </c>
      <c r="C82" s="9" t="s">
        <v>111</v>
      </c>
      <c r="D82" s="10"/>
      <c r="E82" s="10" t="s">
        <v>14</v>
      </c>
      <c r="F82" s="10">
        <v>1</v>
      </c>
      <c r="G82" s="11">
        <v>210000</v>
      </c>
      <c r="H82" s="11">
        <f t="shared" si="0"/>
        <v>210000</v>
      </c>
      <c r="I82" s="9" t="s">
        <v>105</v>
      </c>
    </row>
    <row r="83" spans="1:9" ht="12.75">
      <c r="A83" s="8">
        <f t="shared" si="1"/>
        <v>72</v>
      </c>
      <c r="B83" s="8">
        <v>3110</v>
      </c>
      <c r="C83" s="9" t="s">
        <v>112</v>
      </c>
      <c r="D83" s="10"/>
      <c r="E83" s="10" t="s">
        <v>14</v>
      </c>
      <c r="F83" s="10">
        <v>1</v>
      </c>
      <c r="G83" s="11">
        <v>480000</v>
      </c>
      <c r="H83" s="11">
        <f t="shared" si="0"/>
        <v>480000</v>
      </c>
      <c r="I83" s="8" t="s">
        <v>29</v>
      </c>
    </row>
    <row r="84" spans="1:9" ht="12.75">
      <c r="A84" s="8">
        <f t="shared" si="1"/>
        <v>73</v>
      </c>
      <c r="B84" s="8">
        <v>3110</v>
      </c>
      <c r="C84" s="9" t="s">
        <v>113</v>
      </c>
      <c r="D84" s="10"/>
      <c r="E84" s="10" t="s">
        <v>14</v>
      </c>
      <c r="F84" s="10">
        <v>1</v>
      </c>
      <c r="G84" s="11">
        <v>63500</v>
      </c>
      <c r="H84" s="11">
        <f t="shared" si="0"/>
        <v>63500</v>
      </c>
      <c r="I84" s="8" t="s">
        <v>34</v>
      </c>
    </row>
    <row r="85" spans="1:9" ht="12.75">
      <c r="A85" s="8">
        <f t="shared" si="1"/>
        <v>74</v>
      </c>
      <c r="B85" s="8">
        <v>3110</v>
      </c>
      <c r="C85" s="9" t="s">
        <v>114</v>
      </c>
      <c r="D85" s="10"/>
      <c r="E85" s="10" t="s">
        <v>14</v>
      </c>
      <c r="F85" s="10">
        <v>2</v>
      </c>
      <c r="G85" s="11">
        <v>148500</v>
      </c>
      <c r="H85" s="11">
        <f t="shared" si="0"/>
        <v>297000</v>
      </c>
      <c r="I85" s="8" t="s">
        <v>50</v>
      </c>
    </row>
    <row r="86" spans="1:9" ht="12.75">
      <c r="A86" s="8">
        <f t="shared" si="1"/>
        <v>75</v>
      </c>
      <c r="B86" s="8">
        <v>3110</v>
      </c>
      <c r="C86" s="9" t="s">
        <v>115</v>
      </c>
      <c r="D86" s="10"/>
      <c r="E86" s="10" t="s">
        <v>14</v>
      </c>
      <c r="F86" s="10">
        <v>2</v>
      </c>
      <c r="G86" s="11">
        <v>12174.3</v>
      </c>
      <c r="H86" s="11">
        <f t="shared" si="0"/>
        <v>24348.6</v>
      </c>
      <c r="I86" s="8" t="s">
        <v>46</v>
      </c>
    </row>
    <row r="87" spans="1:9" ht="12.75">
      <c r="A87" s="8">
        <f t="shared" si="1"/>
        <v>76</v>
      </c>
      <c r="B87" s="8">
        <v>3110</v>
      </c>
      <c r="C87" s="9" t="s">
        <v>116</v>
      </c>
      <c r="D87" s="10"/>
      <c r="E87" s="10" t="s">
        <v>14</v>
      </c>
      <c r="F87" s="10">
        <v>1</v>
      </c>
      <c r="G87" s="11">
        <v>50000</v>
      </c>
      <c r="H87" s="11">
        <f t="shared" si="0"/>
        <v>50000</v>
      </c>
      <c r="I87" s="9" t="s">
        <v>64</v>
      </c>
    </row>
    <row r="88" spans="1:9" ht="12.75">
      <c r="A88" s="8">
        <f t="shared" si="1"/>
        <v>77</v>
      </c>
      <c r="B88" s="8">
        <v>3110</v>
      </c>
      <c r="C88" s="9" t="s">
        <v>117</v>
      </c>
      <c r="D88" s="10"/>
      <c r="E88" s="10" t="s">
        <v>14</v>
      </c>
      <c r="F88" s="10">
        <v>1</v>
      </c>
      <c r="G88" s="11">
        <v>29659</v>
      </c>
      <c r="H88" s="11">
        <f t="shared" si="0"/>
        <v>29659</v>
      </c>
      <c r="I88" s="8" t="s">
        <v>34</v>
      </c>
    </row>
    <row r="89" spans="1:9" ht="12.75">
      <c r="A89" s="8">
        <f t="shared" si="1"/>
        <v>78</v>
      </c>
      <c r="B89" s="8">
        <v>3110</v>
      </c>
      <c r="C89" s="9" t="s">
        <v>118</v>
      </c>
      <c r="D89" s="10"/>
      <c r="E89" s="10" t="s">
        <v>14</v>
      </c>
      <c r="F89" s="10">
        <v>2</v>
      </c>
      <c r="G89" s="11">
        <v>18000</v>
      </c>
      <c r="H89" s="11">
        <f t="shared" si="0"/>
        <v>36000</v>
      </c>
      <c r="I89" s="9" t="s">
        <v>32</v>
      </c>
    </row>
    <row r="90" spans="1:9" ht="12.75">
      <c r="A90" s="8">
        <f t="shared" si="1"/>
        <v>79</v>
      </c>
      <c r="B90" s="8">
        <v>3110</v>
      </c>
      <c r="C90" s="9" t="s">
        <v>119</v>
      </c>
      <c r="D90" s="10"/>
      <c r="E90" s="10" t="s">
        <v>14</v>
      </c>
      <c r="F90" s="10">
        <v>3</v>
      </c>
      <c r="G90" s="11">
        <v>13200</v>
      </c>
      <c r="H90" s="11">
        <f t="shared" si="0"/>
        <v>39600</v>
      </c>
      <c r="I90" s="8" t="s">
        <v>55</v>
      </c>
    </row>
    <row r="91" spans="1:9" ht="12.75">
      <c r="A91" s="8">
        <f t="shared" si="1"/>
        <v>80</v>
      </c>
      <c r="B91" s="8">
        <v>3110</v>
      </c>
      <c r="C91" s="9" t="s">
        <v>120</v>
      </c>
      <c r="D91" s="10"/>
      <c r="E91" s="10" t="s">
        <v>14</v>
      </c>
      <c r="F91" s="10">
        <v>1</v>
      </c>
      <c r="G91" s="11">
        <v>54499.5</v>
      </c>
      <c r="H91" s="11">
        <f t="shared" si="0"/>
        <v>54499.5</v>
      </c>
      <c r="I91" s="8" t="s">
        <v>32</v>
      </c>
    </row>
    <row r="92" spans="1:9" ht="12.75">
      <c r="A92" s="8">
        <f t="shared" si="1"/>
        <v>81</v>
      </c>
      <c r="B92" s="8">
        <v>3110</v>
      </c>
      <c r="C92" s="9" t="s">
        <v>121</v>
      </c>
      <c r="D92" s="10"/>
      <c r="E92" s="10" t="s">
        <v>14</v>
      </c>
      <c r="F92" s="10">
        <v>1</v>
      </c>
      <c r="G92" s="11">
        <v>130000</v>
      </c>
      <c r="H92" s="11">
        <f t="shared" si="0"/>
        <v>130000</v>
      </c>
      <c r="I92" s="9" t="s">
        <v>122</v>
      </c>
    </row>
    <row r="93" spans="1:9" ht="12.75">
      <c r="A93" s="8">
        <f t="shared" si="1"/>
        <v>82</v>
      </c>
      <c r="B93" s="8">
        <v>3110</v>
      </c>
      <c r="C93" s="22" t="s">
        <v>123</v>
      </c>
      <c r="D93" s="10"/>
      <c r="E93" s="10" t="s">
        <v>14</v>
      </c>
      <c r="F93" s="10">
        <v>3</v>
      </c>
      <c r="G93" s="11">
        <v>152520</v>
      </c>
      <c r="H93" s="11">
        <f t="shared" si="0"/>
        <v>457560</v>
      </c>
      <c r="I93" s="8" t="s">
        <v>53</v>
      </c>
    </row>
    <row r="94" spans="1:9" ht="12.75">
      <c r="A94" s="8">
        <f t="shared" si="1"/>
        <v>83</v>
      </c>
      <c r="B94" s="8">
        <v>3110</v>
      </c>
      <c r="C94" s="9" t="s">
        <v>124</v>
      </c>
      <c r="D94" s="10"/>
      <c r="E94" s="10" t="s">
        <v>14</v>
      </c>
      <c r="F94" s="10">
        <v>1</v>
      </c>
      <c r="G94" s="11">
        <v>9900</v>
      </c>
      <c r="H94" s="11">
        <f t="shared" si="0"/>
        <v>9900</v>
      </c>
      <c r="I94" s="8" t="s">
        <v>34</v>
      </c>
    </row>
    <row r="95" spans="1:9" ht="12.75">
      <c r="A95" s="8">
        <f t="shared" si="1"/>
        <v>84</v>
      </c>
      <c r="B95" s="8">
        <v>3110</v>
      </c>
      <c r="C95" s="9" t="s">
        <v>125</v>
      </c>
      <c r="D95" s="10"/>
      <c r="E95" s="10" t="s">
        <v>14</v>
      </c>
      <c r="F95" s="10">
        <v>2</v>
      </c>
      <c r="G95" s="11">
        <v>15500</v>
      </c>
      <c r="H95" s="11">
        <f t="shared" si="0"/>
        <v>31000</v>
      </c>
      <c r="I95" s="9" t="s">
        <v>32</v>
      </c>
    </row>
    <row r="96" spans="1:9" ht="12.75">
      <c r="A96" s="8">
        <f t="shared" si="1"/>
        <v>85</v>
      </c>
      <c r="B96" s="8">
        <v>3110</v>
      </c>
      <c r="C96" s="9" t="s">
        <v>126</v>
      </c>
      <c r="D96" s="10"/>
      <c r="E96" s="10" t="s">
        <v>14</v>
      </c>
      <c r="F96" s="10">
        <v>1</v>
      </c>
      <c r="G96" s="11">
        <v>58000</v>
      </c>
      <c r="H96" s="11">
        <f t="shared" si="0"/>
        <v>58000</v>
      </c>
      <c r="I96" s="8" t="s">
        <v>21</v>
      </c>
    </row>
    <row r="97" spans="1:9" ht="12.75">
      <c r="A97" s="8">
        <f t="shared" si="1"/>
        <v>86</v>
      </c>
      <c r="B97" s="8">
        <v>3110</v>
      </c>
      <c r="C97" s="8" t="s">
        <v>127</v>
      </c>
      <c r="D97" s="10"/>
      <c r="E97" s="10" t="s">
        <v>14</v>
      </c>
      <c r="F97" s="10">
        <v>1</v>
      </c>
      <c r="G97" s="11">
        <v>19000</v>
      </c>
      <c r="H97" s="11">
        <f t="shared" si="0"/>
        <v>19000</v>
      </c>
      <c r="I97" s="8" t="s">
        <v>128</v>
      </c>
    </row>
    <row r="98" spans="1:9" ht="12.75">
      <c r="A98" s="8">
        <f t="shared" si="1"/>
        <v>87</v>
      </c>
      <c r="B98" s="8">
        <v>3110</v>
      </c>
      <c r="C98" s="9" t="s">
        <v>129</v>
      </c>
      <c r="D98" s="10"/>
      <c r="E98" s="10" t="s">
        <v>14</v>
      </c>
      <c r="F98" s="10">
        <v>3</v>
      </c>
      <c r="G98" s="11">
        <v>12400</v>
      </c>
      <c r="H98" s="11">
        <f t="shared" si="0"/>
        <v>37200</v>
      </c>
      <c r="I98" s="8" t="s">
        <v>53</v>
      </c>
    </row>
    <row r="99" spans="1:9" ht="12.75">
      <c r="A99" s="8">
        <f t="shared" si="1"/>
        <v>88</v>
      </c>
      <c r="B99" s="8">
        <v>3110</v>
      </c>
      <c r="C99" s="9" t="s">
        <v>130</v>
      </c>
      <c r="D99" s="10"/>
      <c r="E99" s="10" t="s">
        <v>14</v>
      </c>
      <c r="F99" s="10">
        <v>14</v>
      </c>
      <c r="G99" s="11">
        <v>50320</v>
      </c>
      <c r="H99" s="11">
        <f t="shared" si="0"/>
        <v>704480</v>
      </c>
      <c r="I99" s="8" t="s">
        <v>34</v>
      </c>
    </row>
    <row r="100" spans="1:9" ht="12.75">
      <c r="A100" s="8">
        <f t="shared" si="1"/>
        <v>89</v>
      </c>
      <c r="B100" s="8">
        <v>3110</v>
      </c>
      <c r="C100" s="9" t="s">
        <v>131</v>
      </c>
      <c r="D100" s="10"/>
      <c r="E100" s="10" t="s">
        <v>14</v>
      </c>
      <c r="F100" s="10">
        <v>1</v>
      </c>
      <c r="G100" s="11">
        <v>53000</v>
      </c>
      <c r="H100" s="11">
        <f t="shared" si="0"/>
        <v>53000</v>
      </c>
      <c r="I100" s="9" t="s">
        <v>64</v>
      </c>
    </row>
    <row r="101" spans="1:9" ht="12.75">
      <c r="A101" s="8">
        <f t="shared" si="1"/>
        <v>90</v>
      </c>
      <c r="B101" s="8">
        <v>3110</v>
      </c>
      <c r="C101" s="9" t="s">
        <v>132</v>
      </c>
      <c r="D101" s="10"/>
      <c r="E101" s="10" t="s">
        <v>14</v>
      </c>
      <c r="F101" s="10">
        <v>2</v>
      </c>
      <c r="G101" s="11">
        <v>120000</v>
      </c>
      <c r="H101" s="11">
        <f t="shared" si="0"/>
        <v>240000</v>
      </c>
      <c r="I101" s="8" t="s">
        <v>61</v>
      </c>
    </row>
    <row r="102" spans="1:10" ht="12.75">
      <c r="A102" s="16"/>
      <c r="B102" s="16"/>
      <c r="C102" s="17"/>
      <c r="D102" s="18"/>
      <c r="E102" s="18"/>
      <c r="F102" s="18"/>
      <c r="G102" s="19"/>
      <c r="H102" s="20">
        <f>SUM(H17:H101)</f>
        <v>44592843.1</v>
      </c>
      <c r="I102" s="16"/>
      <c r="J102" s="1" t="s">
        <v>22</v>
      </c>
    </row>
    <row r="103" spans="1:9" ht="12.75">
      <c r="A103" s="8">
        <f>A101+1</f>
        <v>91</v>
      </c>
      <c r="B103" s="8">
        <v>3110</v>
      </c>
      <c r="C103" s="9" t="s">
        <v>133</v>
      </c>
      <c r="D103" s="10" t="s">
        <v>134</v>
      </c>
      <c r="E103" s="10" t="s">
        <v>14</v>
      </c>
      <c r="F103" s="10">
        <v>1</v>
      </c>
      <c r="G103" s="11">
        <v>8500</v>
      </c>
      <c r="H103" s="11">
        <f aca="true" t="shared" si="2" ref="H103:H116">F103*G103</f>
        <v>8500</v>
      </c>
      <c r="I103" s="8" t="s">
        <v>135</v>
      </c>
    </row>
    <row r="104" spans="1:9" ht="12.75">
      <c r="A104" s="8">
        <f aca="true" t="shared" si="3" ref="A104:A116">A103+1</f>
        <v>92</v>
      </c>
      <c r="B104" s="8">
        <v>3110</v>
      </c>
      <c r="C104" s="9" t="s">
        <v>133</v>
      </c>
      <c r="D104" s="10"/>
      <c r="E104" s="10" t="s">
        <v>14</v>
      </c>
      <c r="F104" s="10">
        <v>2</v>
      </c>
      <c r="G104" s="11">
        <v>8500</v>
      </c>
      <c r="H104" s="11">
        <f t="shared" si="2"/>
        <v>17000</v>
      </c>
      <c r="I104" s="8" t="s">
        <v>82</v>
      </c>
    </row>
    <row r="105" spans="1:9" ht="12.75">
      <c r="A105" s="8">
        <f t="shared" si="3"/>
        <v>93</v>
      </c>
      <c r="B105" s="8">
        <v>3110</v>
      </c>
      <c r="C105" s="9" t="s">
        <v>133</v>
      </c>
      <c r="D105" s="10"/>
      <c r="E105" s="10" t="s">
        <v>14</v>
      </c>
      <c r="F105" s="10">
        <v>1</v>
      </c>
      <c r="G105" s="11">
        <v>10128</v>
      </c>
      <c r="H105" s="11">
        <f t="shared" si="2"/>
        <v>10128</v>
      </c>
      <c r="I105" s="8" t="s">
        <v>136</v>
      </c>
    </row>
    <row r="106" spans="1:9" ht="12.75">
      <c r="A106" s="8">
        <f t="shared" si="3"/>
        <v>94</v>
      </c>
      <c r="B106" s="8">
        <v>3110</v>
      </c>
      <c r="C106" s="9" t="s">
        <v>137</v>
      </c>
      <c r="D106" s="10"/>
      <c r="E106" s="10" t="s">
        <v>14</v>
      </c>
      <c r="F106" s="10">
        <v>1</v>
      </c>
      <c r="G106" s="11">
        <v>8300</v>
      </c>
      <c r="H106" s="11">
        <f t="shared" si="2"/>
        <v>8300</v>
      </c>
      <c r="I106" s="8" t="s">
        <v>34</v>
      </c>
    </row>
    <row r="107" spans="1:9" ht="12.75">
      <c r="A107" s="8">
        <f t="shared" si="3"/>
        <v>95</v>
      </c>
      <c r="B107" s="8">
        <v>3110</v>
      </c>
      <c r="C107" s="9" t="s">
        <v>138</v>
      </c>
      <c r="D107" s="10"/>
      <c r="E107" s="10" t="s">
        <v>14</v>
      </c>
      <c r="F107" s="10">
        <v>4</v>
      </c>
      <c r="G107" s="11">
        <v>10970</v>
      </c>
      <c r="H107" s="11">
        <f t="shared" si="2"/>
        <v>43880</v>
      </c>
      <c r="I107" s="8" t="s">
        <v>46</v>
      </c>
    </row>
    <row r="108" spans="1:9" ht="12.75">
      <c r="A108" s="8">
        <f t="shared" si="3"/>
        <v>96</v>
      </c>
      <c r="B108" s="8">
        <v>3110</v>
      </c>
      <c r="C108" s="9" t="s">
        <v>139</v>
      </c>
      <c r="D108" s="10"/>
      <c r="E108" s="10" t="s">
        <v>14</v>
      </c>
      <c r="F108" s="10">
        <v>2</v>
      </c>
      <c r="G108" s="11">
        <v>19000</v>
      </c>
      <c r="H108" s="11">
        <f t="shared" si="2"/>
        <v>38000</v>
      </c>
      <c r="I108" s="8" t="s">
        <v>136</v>
      </c>
    </row>
    <row r="109" spans="1:9" ht="12.75">
      <c r="A109" s="8">
        <f t="shared" si="3"/>
        <v>97</v>
      </c>
      <c r="B109" s="8">
        <v>3110</v>
      </c>
      <c r="C109" s="9" t="s">
        <v>140</v>
      </c>
      <c r="D109" s="10"/>
      <c r="E109" s="10" t="s">
        <v>14</v>
      </c>
      <c r="F109" s="10">
        <v>13</v>
      </c>
      <c r="G109" s="11">
        <v>35000</v>
      </c>
      <c r="H109" s="11">
        <f t="shared" si="2"/>
        <v>455000</v>
      </c>
      <c r="I109" s="8" t="s">
        <v>34</v>
      </c>
    </row>
    <row r="110" spans="1:9" ht="12.75">
      <c r="A110" s="8">
        <f t="shared" si="3"/>
        <v>98</v>
      </c>
      <c r="B110" s="8">
        <v>3110</v>
      </c>
      <c r="C110" s="9" t="s">
        <v>141</v>
      </c>
      <c r="D110" s="10"/>
      <c r="E110" s="10" t="s">
        <v>14</v>
      </c>
      <c r="F110" s="10">
        <v>5</v>
      </c>
      <c r="G110" s="11">
        <v>6980</v>
      </c>
      <c r="H110" s="11">
        <f t="shared" si="2"/>
        <v>34900</v>
      </c>
      <c r="I110" s="8" t="s">
        <v>79</v>
      </c>
    </row>
    <row r="111" spans="1:9" ht="12.75">
      <c r="A111" s="8">
        <f t="shared" si="3"/>
        <v>99</v>
      </c>
      <c r="B111" s="8">
        <v>3110</v>
      </c>
      <c r="C111" s="9" t="s">
        <v>142</v>
      </c>
      <c r="D111" s="10"/>
      <c r="E111" s="10" t="s">
        <v>14</v>
      </c>
      <c r="F111" s="10">
        <v>2</v>
      </c>
      <c r="G111" s="11">
        <v>11290</v>
      </c>
      <c r="H111" s="11">
        <f t="shared" si="2"/>
        <v>22580</v>
      </c>
      <c r="I111" s="8" t="s">
        <v>79</v>
      </c>
    </row>
    <row r="112" spans="1:9" ht="12.75">
      <c r="A112" s="8">
        <f t="shared" si="3"/>
        <v>100</v>
      </c>
      <c r="B112" s="8">
        <v>3110</v>
      </c>
      <c r="C112" s="22" t="s">
        <v>143</v>
      </c>
      <c r="D112" s="10"/>
      <c r="E112" s="10" t="s">
        <v>14</v>
      </c>
      <c r="F112" s="10">
        <v>1</v>
      </c>
      <c r="G112" s="11">
        <v>62250</v>
      </c>
      <c r="H112" s="11">
        <f t="shared" si="2"/>
        <v>62250</v>
      </c>
      <c r="I112" s="8" t="s">
        <v>46</v>
      </c>
    </row>
    <row r="113" spans="1:9" ht="12.75">
      <c r="A113" s="8">
        <f t="shared" si="3"/>
        <v>101</v>
      </c>
      <c r="B113" s="8">
        <v>3110</v>
      </c>
      <c r="C113" s="22" t="s">
        <v>144</v>
      </c>
      <c r="D113" s="10"/>
      <c r="E113" s="10" t="s">
        <v>14</v>
      </c>
      <c r="F113" s="10">
        <v>3</v>
      </c>
      <c r="G113" s="11">
        <v>97578</v>
      </c>
      <c r="H113" s="11">
        <f t="shared" si="2"/>
        <v>292734</v>
      </c>
      <c r="I113" s="8" t="s">
        <v>50</v>
      </c>
    </row>
    <row r="114" spans="1:9" ht="12.75">
      <c r="A114" s="8">
        <f t="shared" si="3"/>
        <v>102</v>
      </c>
      <c r="B114" s="8">
        <v>3110</v>
      </c>
      <c r="C114" s="9" t="s">
        <v>145</v>
      </c>
      <c r="D114" s="10"/>
      <c r="E114" s="10" t="s">
        <v>14</v>
      </c>
      <c r="F114" s="10">
        <v>1</v>
      </c>
      <c r="G114" s="11">
        <v>73800</v>
      </c>
      <c r="H114" s="11">
        <f t="shared" si="2"/>
        <v>73800</v>
      </c>
      <c r="I114" s="8" t="s">
        <v>48</v>
      </c>
    </row>
    <row r="115" spans="1:9" ht="12.75">
      <c r="A115" s="8">
        <f t="shared" si="3"/>
        <v>103</v>
      </c>
      <c r="B115" s="8">
        <v>3110</v>
      </c>
      <c r="C115" s="9" t="s">
        <v>146</v>
      </c>
      <c r="D115" s="10"/>
      <c r="E115" s="10" t="s">
        <v>14</v>
      </c>
      <c r="F115" s="10">
        <v>2</v>
      </c>
      <c r="G115" s="11">
        <v>220000</v>
      </c>
      <c r="H115" s="11">
        <f t="shared" si="2"/>
        <v>440000</v>
      </c>
      <c r="I115" s="8" t="s">
        <v>61</v>
      </c>
    </row>
    <row r="116" spans="1:9" ht="12.75">
      <c r="A116" s="8">
        <f t="shared" si="3"/>
        <v>104</v>
      </c>
      <c r="B116" s="8">
        <v>3110</v>
      </c>
      <c r="C116" s="23" t="s">
        <v>147</v>
      </c>
      <c r="D116" s="10"/>
      <c r="E116" s="13" t="s">
        <v>14</v>
      </c>
      <c r="F116" s="13">
        <v>8</v>
      </c>
      <c r="G116" s="12">
        <v>8976</v>
      </c>
      <c r="H116" s="12">
        <f t="shared" si="2"/>
        <v>71808</v>
      </c>
      <c r="I116" s="8" t="s">
        <v>46</v>
      </c>
    </row>
    <row r="117" spans="1:10" ht="12.75">
      <c r="A117" s="16"/>
      <c r="B117" s="16"/>
      <c r="C117" s="24"/>
      <c r="D117" s="18"/>
      <c r="E117" s="25"/>
      <c r="F117" s="25"/>
      <c r="G117" s="26"/>
      <c r="H117" s="27">
        <f>SUM(H103:H116)</f>
        <v>1578880</v>
      </c>
      <c r="I117" s="16"/>
      <c r="J117" s="1" t="s">
        <v>22</v>
      </c>
    </row>
    <row r="118" spans="1:9" ht="12.75">
      <c r="A118" s="8">
        <f>A116+1</f>
        <v>105</v>
      </c>
      <c r="B118" s="8">
        <v>3110</v>
      </c>
      <c r="C118" s="22" t="s">
        <v>148</v>
      </c>
      <c r="D118" s="10" t="s">
        <v>149</v>
      </c>
      <c r="E118" s="10" t="s">
        <v>14</v>
      </c>
      <c r="F118" s="10">
        <v>1</v>
      </c>
      <c r="G118" s="11">
        <v>58000</v>
      </c>
      <c r="H118" s="11">
        <f>F118*G118</f>
        <v>58000</v>
      </c>
      <c r="I118" s="8" t="s">
        <v>55</v>
      </c>
    </row>
    <row r="119" spans="1:9" ht="12.75">
      <c r="A119" s="8">
        <f>A118+1</f>
        <v>106</v>
      </c>
      <c r="B119" s="8">
        <v>3110</v>
      </c>
      <c r="C119" s="9" t="s">
        <v>150</v>
      </c>
      <c r="D119" s="10"/>
      <c r="E119" s="10" t="s">
        <v>14</v>
      </c>
      <c r="F119" s="10">
        <v>3</v>
      </c>
      <c r="G119" s="11">
        <v>58800</v>
      </c>
      <c r="H119" s="11">
        <f>F119*G119</f>
        <v>176400</v>
      </c>
      <c r="I119" s="8" t="s">
        <v>55</v>
      </c>
    </row>
    <row r="120" spans="1:9" ht="12.75">
      <c r="A120" s="8">
        <f>A119+1</f>
        <v>107</v>
      </c>
      <c r="B120" s="8">
        <v>3110</v>
      </c>
      <c r="C120" s="9" t="s">
        <v>151</v>
      </c>
      <c r="D120" s="10"/>
      <c r="E120" s="10" t="s">
        <v>14</v>
      </c>
      <c r="F120" s="10">
        <v>2</v>
      </c>
      <c r="G120" s="11">
        <v>10652</v>
      </c>
      <c r="H120" s="11">
        <f>F120*G120</f>
        <v>21304</v>
      </c>
      <c r="I120" s="8" t="s">
        <v>55</v>
      </c>
    </row>
    <row r="121" spans="1:9" ht="12.75">
      <c r="A121" s="8">
        <f>A120+1</f>
        <v>108</v>
      </c>
      <c r="B121" s="8">
        <v>3110</v>
      </c>
      <c r="C121" s="22" t="s">
        <v>152</v>
      </c>
      <c r="D121" s="10"/>
      <c r="E121" s="10" t="s">
        <v>14</v>
      </c>
      <c r="F121" s="10">
        <v>1</v>
      </c>
      <c r="G121" s="11">
        <v>29100</v>
      </c>
      <c r="H121" s="11">
        <f>F121*G121</f>
        <v>29100</v>
      </c>
      <c r="I121" s="8" t="s">
        <v>55</v>
      </c>
    </row>
    <row r="122" spans="1:10" ht="12.75">
      <c r="A122" s="16"/>
      <c r="B122" s="16"/>
      <c r="C122" s="28"/>
      <c r="D122" s="18"/>
      <c r="E122" s="18"/>
      <c r="F122" s="18"/>
      <c r="G122" s="19"/>
      <c r="H122" s="20">
        <f>SUM(H118:H121)</f>
        <v>284804</v>
      </c>
      <c r="I122" s="16"/>
      <c r="J122" s="1" t="s">
        <v>22</v>
      </c>
    </row>
    <row r="123" spans="1:9" ht="12.75">
      <c r="A123" s="8">
        <f>A121+1</f>
        <v>109</v>
      </c>
      <c r="B123" s="8">
        <v>3110</v>
      </c>
      <c r="C123" s="9" t="s">
        <v>153</v>
      </c>
      <c r="D123" s="10" t="s">
        <v>154</v>
      </c>
      <c r="E123" s="10" t="s">
        <v>14</v>
      </c>
      <c r="F123" s="10">
        <v>1</v>
      </c>
      <c r="G123" s="11">
        <v>101850</v>
      </c>
      <c r="H123" s="11">
        <f>F123*G123</f>
        <v>101850</v>
      </c>
      <c r="I123" s="8" t="s">
        <v>21</v>
      </c>
    </row>
    <row r="124" spans="1:9" ht="12.75">
      <c r="A124" s="8">
        <f>A123+1</f>
        <v>110</v>
      </c>
      <c r="B124" s="8">
        <v>3110</v>
      </c>
      <c r="C124" s="21" t="s">
        <v>155</v>
      </c>
      <c r="D124" s="10"/>
      <c r="E124" s="10" t="s">
        <v>14</v>
      </c>
      <c r="F124" s="10">
        <v>2</v>
      </c>
      <c r="G124" s="11">
        <v>6000</v>
      </c>
      <c r="H124" s="11">
        <f>F124*G124</f>
        <v>12000</v>
      </c>
      <c r="I124" s="8" t="s">
        <v>41</v>
      </c>
    </row>
    <row r="125" spans="1:9" ht="12.75">
      <c r="A125" s="8">
        <f>A124+1</f>
        <v>111</v>
      </c>
      <c r="B125" s="8">
        <v>3110</v>
      </c>
      <c r="C125" s="9" t="s">
        <v>156</v>
      </c>
      <c r="D125" s="10"/>
      <c r="E125" s="10" t="s">
        <v>14</v>
      </c>
      <c r="F125" s="10">
        <v>1</v>
      </c>
      <c r="G125" s="11">
        <v>6505</v>
      </c>
      <c r="H125" s="11">
        <f>F125*G125</f>
        <v>6505</v>
      </c>
      <c r="I125" s="12" t="s">
        <v>15</v>
      </c>
    </row>
    <row r="126" spans="1:9" ht="12.75">
      <c r="A126" s="8"/>
      <c r="B126" s="8"/>
      <c r="C126" s="9"/>
      <c r="D126" s="10"/>
      <c r="E126" s="10"/>
      <c r="F126" s="10"/>
      <c r="G126" s="11"/>
      <c r="H126" s="15">
        <f>SUM(H123:H125)</f>
        <v>120355</v>
      </c>
      <c r="I126" s="12"/>
    </row>
    <row r="127" spans="1:9" ht="12.75">
      <c r="A127" s="8">
        <f>A125+1</f>
        <v>112</v>
      </c>
      <c r="B127" s="8">
        <v>3110</v>
      </c>
      <c r="C127" s="9" t="s">
        <v>157</v>
      </c>
      <c r="D127" s="10" t="s">
        <v>158</v>
      </c>
      <c r="E127" s="10" t="s">
        <v>14</v>
      </c>
      <c r="F127" s="10">
        <v>7</v>
      </c>
      <c r="G127" s="11">
        <v>8000</v>
      </c>
      <c r="H127" s="11">
        <f>F127*G127</f>
        <v>56000</v>
      </c>
      <c r="I127" s="9" t="s">
        <v>21</v>
      </c>
    </row>
    <row r="128" spans="1:9" ht="12.75">
      <c r="A128" s="29"/>
      <c r="B128" s="29"/>
      <c r="C128" s="29"/>
      <c r="D128" s="29"/>
      <c r="E128" s="30"/>
      <c r="F128" s="30"/>
      <c r="G128" s="31"/>
      <c r="H128" s="31">
        <f>SUM(H127:H127)</f>
        <v>56000</v>
      </c>
      <c r="I128" s="29"/>
    </row>
    <row r="129" spans="1:9" ht="12.75">
      <c r="A129" s="29"/>
      <c r="B129" s="29"/>
      <c r="C129" s="29" t="s">
        <v>159</v>
      </c>
      <c r="D129" s="29"/>
      <c r="E129" s="30"/>
      <c r="F129" s="30"/>
      <c r="G129" s="31"/>
      <c r="H129" s="31">
        <f>H8+H10+H12+H14+H16+H102+H117+H122+H126+H128</f>
        <v>47968737.1</v>
      </c>
      <c r="I129" s="29"/>
    </row>
    <row r="130" ht="12.75">
      <c r="A130" s="32"/>
    </row>
  </sheetData>
  <sheetProtection selectLockedCells="1" selectUnlockedCells="1"/>
  <autoFilter ref="A4:I129"/>
  <mergeCells count="8">
    <mergeCell ref="A1:H1"/>
    <mergeCell ref="A2:H2"/>
    <mergeCell ref="A5:H5"/>
    <mergeCell ref="D6:D7"/>
    <mergeCell ref="D17:D101"/>
    <mergeCell ref="D103:D116"/>
    <mergeCell ref="D118:D121"/>
    <mergeCell ref="D123:D1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12" sqref="C12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36.00390625" style="1" customWidth="1"/>
    <col min="4" max="4" width="19.57421875" style="1" customWidth="1"/>
    <col min="5" max="5" width="9.140625" style="1" customWidth="1"/>
    <col min="6" max="6" width="9.140625" style="2" customWidth="1"/>
    <col min="7" max="8" width="11.8515625" style="2" customWidth="1"/>
    <col min="9" max="9" width="15.00390625" style="1" customWidth="1"/>
    <col min="10" max="16384" width="9.140625" style="1" customWidth="1"/>
  </cols>
  <sheetData>
    <row r="1" spans="1:8" ht="12.75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4" spans="1:9" s="7" customFormat="1" ht="12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0" customHeight="1">
      <c r="A5" s="5" t="s">
        <v>160</v>
      </c>
      <c r="B5" s="5"/>
      <c r="C5" s="5"/>
      <c r="D5" s="5"/>
      <c r="E5" s="5"/>
      <c r="F5" s="5"/>
      <c r="G5" s="5"/>
      <c r="H5" s="5"/>
      <c r="I5" s="8"/>
    </row>
    <row r="6" spans="1:9" ht="12.75">
      <c r="A6" s="10">
        <v>1</v>
      </c>
      <c r="B6" s="10">
        <v>3132</v>
      </c>
      <c r="C6" s="23" t="s">
        <v>161</v>
      </c>
      <c r="D6" s="10" t="s">
        <v>162</v>
      </c>
      <c r="E6" s="10" t="s">
        <v>163</v>
      </c>
      <c r="F6" s="10">
        <v>1</v>
      </c>
      <c r="G6" s="11">
        <v>1304676</v>
      </c>
      <c r="H6" s="11">
        <f>F6*G6</f>
        <v>1304676</v>
      </c>
      <c r="I6" s="10" t="s">
        <v>46</v>
      </c>
    </row>
    <row r="7" spans="1:9" ht="12.75">
      <c r="A7" s="33"/>
      <c r="B7" s="33"/>
      <c r="C7" s="29" t="s">
        <v>164</v>
      </c>
      <c r="D7" s="33"/>
      <c r="E7" s="33"/>
      <c r="F7" s="34"/>
      <c r="G7" s="34"/>
      <c r="H7" s="30">
        <f>SUM(H6:H6)</f>
        <v>1304676</v>
      </c>
      <c r="I7" s="33"/>
    </row>
  </sheetData>
  <sheetProtection selectLockedCells="1" selectUnlockedCells="1"/>
  <mergeCells count="3">
    <mergeCell ref="A1:H1"/>
    <mergeCell ref="A2:H2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закупівель за бюджетні кошти на 2017 рік. Капітальні видатки.</dc:title>
  <dc:subject>Перелік предметів закупівель на 2017 рік</dc:subject>
  <dc:creator/>
  <cp:keywords>Державні закупівлі, капітальні видатки</cp:keywords>
  <dc:description>КЗ "Криворізька міська клінічна лікарня №2" ДОР.
Перелік предметів закупівель за бюджетні кошти на 2017 рік
по кодам КЕКВ 3110, 3132.</dc:description>
  <cp:lastModifiedBy/>
  <dcterms:created xsi:type="dcterms:W3CDTF">2017-03-25T08:19:39Z</dcterms:created>
  <cp:category/>
  <cp:version/>
  <cp:contentType/>
  <cp:contentStatus/>
  <cp:revision>1</cp:revision>
</cp:coreProperties>
</file>